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1"/>
  </bookViews>
  <sheets>
    <sheet name="HSG-9-HUYEN-TP" sheetId="1" r:id="rId1"/>
    <sheet name="HSNK" sheetId="2" r:id="rId2"/>
    <sheet name="TONG HOP" sheetId="3" r:id="rId3"/>
  </sheets>
  <definedNames>
    <definedName name="_xlnm.Print_Area" localSheetId="0">'HSG-9-HUYEN-TP'!$A$1:$J$85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69" authorId="0">
      <text>
        <r>
          <rPr>
            <sz val="9"/>
            <rFont val="Times New Roman"/>
            <family val="1"/>
          </rPr>
          <t>SINH: 1; SỬ: 1; ĐỊA: 2; GDCD: 3</t>
        </r>
      </text>
    </comment>
    <comment ref="I70" authorId="0">
      <text>
        <r>
          <rPr>
            <sz val="9"/>
            <rFont val="Times New Roman"/>
            <family val="1"/>
          </rPr>
          <t>TOÁN: 1; LÝ: 2; SINH: 1; GDCD: 1; IJSO: 5</t>
        </r>
      </text>
    </comment>
    <comment ref="J69" authorId="0">
      <text>
        <r>
          <rPr>
            <sz val="9"/>
            <rFont val="Times New Roman"/>
            <family val="1"/>
          </rPr>
          <t>HỌC TIẾP ĐỂ THI THÀNH PHỐ</t>
        </r>
      </text>
    </comment>
    <comment ref="J73" authorId="0">
      <text>
        <r>
          <rPr>
            <sz val="9"/>
            <rFont val="Times New Roman"/>
            <family val="1"/>
          </rPr>
          <t>HỌC TIẾP ĐỂ THI THÀNH PHỐ</t>
        </r>
      </text>
    </comment>
  </commentList>
</comments>
</file>

<file path=xl/sharedStrings.xml><?xml version="1.0" encoding="utf-8"?>
<sst xmlns="http://schemas.openxmlformats.org/spreadsheetml/2006/main" count="1893" uniqueCount="598">
  <si>
    <t>Trường THCS Vạn Phúc</t>
  </si>
  <si>
    <t>DANH SÁCH HỌC SINH DỰ THI HỌC SINH GIỎI LỚP 9 CẤP HUYỆN</t>
  </si>
  <si>
    <t>Năm học 2020-2021</t>
  </si>
  <si>
    <t>STT</t>
  </si>
  <si>
    <t>HỌ VÀ TÊN</t>
  </si>
  <si>
    <t>NGÀY SINH</t>
  </si>
  <si>
    <t>LỚP</t>
  </si>
  <si>
    <t xml:space="preserve">Trường </t>
  </si>
  <si>
    <t>Môn</t>
  </si>
  <si>
    <t>ĐIỂM</t>
  </si>
  <si>
    <t>XẾP GIẢI</t>
  </si>
  <si>
    <t>Ghi chú</t>
  </si>
  <si>
    <t xml:space="preserve">Nguyễn Trạng </t>
  </si>
  <si>
    <t>Nguyên</t>
  </si>
  <si>
    <t>9A</t>
  </si>
  <si>
    <t>Vạn Phúc</t>
  </si>
  <si>
    <t xml:space="preserve">Toán </t>
  </si>
  <si>
    <t>Ba</t>
  </si>
  <si>
    <t>Nguyễn Hoàng</t>
  </si>
  <si>
    <t>Tuấn</t>
  </si>
  <si>
    <t>KK</t>
  </si>
  <si>
    <t>Bổ sung</t>
  </si>
  <si>
    <t>Trần Ánh</t>
  </si>
  <si>
    <t>Hồng</t>
  </si>
  <si>
    <t xml:space="preserve">Lê Mạnh </t>
  </si>
  <si>
    <t>Khang</t>
  </si>
  <si>
    <t xml:space="preserve">Vật lý </t>
  </si>
  <si>
    <t xml:space="preserve">Lê Xuân </t>
  </si>
  <si>
    <t>Trình</t>
  </si>
  <si>
    <t>9B</t>
  </si>
  <si>
    <t xml:space="preserve">Nguyễn Phương </t>
  </si>
  <si>
    <t>Anh</t>
  </si>
  <si>
    <t>9C</t>
  </si>
  <si>
    <t xml:space="preserve">Nguyễn Mai </t>
  </si>
  <si>
    <t xml:space="preserve">Phạm Phương </t>
  </si>
  <si>
    <t xml:space="preserve">Hóa học </t>
  </si>
  <si>
    <t xml:space="preserve">Nguyễn Hải </t>
  </si>
  <si>
    <t>Vân</t>
  </si>
  <si>
    <t xml:space="preserve">Nguyễn Đức </t>
  </si>
  <si>
    <t>Chính</t>
  </si>
  <si>
    <t xml:space="preserve">Chử Phi </t>
  </si>
  <si>
    <t>Long</t>
  </si>
  <si>
    <t>Nguyễn Việt</t>
  </si>
  <si>
    <t xml:space="preserve">Nguyễn Minh </t>
  </si>
  <si>
    <t>Hiếu</t>
  </si>
  <si>
    <t xml:space="preserve">Phạm Thảo </t>
  </si>
  <si>
    <t>Hương</t>
  </si>
  <si>
    <t>Sinh</t>
  </si>
  <si>
    <t>NHÌ</t>
  </si>
  <si>
    <t>HỌC TIẾP</t>
  </si>
  <si>
    <t xml:space="preserve">Lê Ngọc Uyển </t>
  </si>
  <si>
    <t>Nhi</t>
  </si>
  <si>
    <t xml:space="preserve">Hoàng Huyền </t>
  </si>
  <si>
    <t>Trang</t>
  </si>
  <si>
    <t>9D</t>
  </si>
  <si>
    <t xml:space="preserve">Nguyễn Ngọc </t>
  </si>
  <si>
    <t>My</t>
  </si>
  <si>
    <t>Sử</t>
  </si>
  <si>
    <t xml:space="preserve">Hoàng Ngọc Khánh </t>
  </si>
  <si>
    <t>Linh</t>
  </si>
  <si>
    <t xml:space="preserve">Nguyễn Thanh </t>
  </si>
  <si>
    <t>Ngân</t>
  </si>
  <si>
    <t>9E</t>
  </si>
  <si>
    <t xml:space="preserve">Chử Kim </t>
  </si>
  <si>
    <t>Ly</t>
  </si>
  <si>
    <t>Địa lý</t>
  </si>
  <si>
    <t xml:space="preserve">Nguyễn Hương </t>
  </si>
  <si>
    <t>Lan</t>
  </si>
  <si>
    <t xml:space="preserve">Địa lý </t>
  </si>
  <si>
    <t>Nguyễn Quyết</t>
  </si>
  <si>
    <t>Tiến</t>
  </si>
  <si>
    <t>Nguyễn Văn</t>
  </si>
  <si>
    <t xml:space="preserve">Nguyễn Lã Phương </t>
  </si>
  <si>
    <t>GDCD</t>
  </si>
  <si>
    <t xml:space="preserve">Nguyễn Quỳnh </t>
  </si>
  <si>
    <t>Chi</t>
  </si>
  <si>
    <t xml:space="preserve">Phạm Khánh </t>
  </si>
  <si>
    <t xml:space="preserve">Chử Thị Kim </t>
  </si>
  <si>
    <t xml:space="preserve">Đặng Phương </t>
  </si>
  <si>
    <t xml:space="preserve">Chử Phương </t>
  </si>
  <si>
    <t>Nga</t>
  </si>
  <si>
    <t>14,5</t>
  </si>
  <si>
    <t xml:space="preserve">Lã Thanh </t>
  </si>
  <si>
    <t>Hoa</t>
  </si>
  <si>
    <t xml:space="preserve">Vũ Thị Thanh </t>
  </si>
  <si>
    <t>Thúy</t>
  </si>
  <si>
    <t xml:space="preserve">Đỗ Thanh </t>
  </si>
  <si>
    <t>Nhàn</t>
  </si>
  <si>
    <t xml:space="preserve">Nguyễn Hồng </t>
  </si>
  <si>
    <t xml:space="preserve">Phạm Huyền </t>
  </si>
  <si>
    <t xml:space="preserve">Nguyễn Thị Thanh </t>
  </si>
  <si>
    <t>Hiền</t>
  </si>
  <si>
    <t>IJSO</t>
  </si>
  <si>
    <t>Trần Thị  Hoàng</t>
  </si>
  <si>
    <t>Quỳnh</t>
  </si>
  <si>
    <t>không thi</t>
  </si>
  <si>
    <t>Trần Thị Ánh Hồng</t>
  </si>
  <si>
    <t xml:space="preserve">Nguyễn Quyết </t>
  </si>
  <si>
    <t xml:space="preserve">Chử Khánh </t>
  </si>
  <si>
    <t>Nguyễn Trọng</t>
  </si>
  <si>
    <t>Tấn</t>
  </si>
  <si>
    <t>Hoàng Phương</t>
  </si>
  <si>
    <t>Đinh Thị Bảo</t>
  </si>
  <si>
    <t>Hoàng Huyền</t>
  </si>
  <si>
    <t>BA</t>
  </si>
  <si>
    <t>KHUYẾN KHÍCH</t>
  </si>
  <si>
    <t xml:space="preserve">TỔNG SỐ </t>
  </si>
  <si>
    <t>HỌC TIẾP THI THÀNH PHỐ</t>
  </si>
  <si>
    <t>Vạn Phúc, Ngày 23 Tháng 11 năm 2020</t>
  </si>
  <si>
    <t>Hiệu trưởng</t>
  </si>
  <si>
    <t>THI THÀNH PHỐ</t>
  </si>
  <si>
    <t>GIẢI BA</t>
  </si>
  <si>
    <t>SBD</t>
  </si>
  <si>
    <t xml:space="preserve">Họ và </t>
  </si>
  <si>
    <t>Tên</t>
  </si>
  <si>
    <t>Ngày sinh</t>
  </si>
  <si>
    <t>Lớp</t>
  </si>
  <si>
    <t>Trường THCS</t>
  </si>
  <si>
    <t>Môn  dự thi</t>
  </si>
  <si>
    <t>Điểm</t>
  </si>
  <si>
    <t>Xếp giải</t>
  </si>
  <si>
    <t>G10</t>
  </si>
  <si>
    <t>Nguyễn Bạch</t>
  </si>
  <si>
    <t>Dương</t>
  </si>
  <si>
    <t>6A</t>
  </si>
  <si>
    <t>Ngữ văn 6</t>
  </si>
  <si>
    <t>Nhì</t>
  </si>
  <si>
    <t>G07</t>
  </si>
  <si>
    <t>Hoàng Ngọc</t>
  </si>
  <si>
    <t>Ánh</t>
  </si>
  <si>
    <t>G22</t>
  </si>
  <si>
    <t>Đặng Phương</t>
  </si>
  <si>
    <t>Trà</t>
  </si>
  <si>
    <t>G18</t>
  </si>
  <si>
    <t>Chử Bảo</t>
  </si>
  <si>
    <t>G17</t>
  </si>
  <si>
    <t>Nguyễn Hoàng Bích</t>
  </si>
  <si>
    <t>Ngọc</t>
  </si>
  <si>
    <t>Khuyến khích</t>
  </si>
  <si>
    <t>G09</t>
  </si>
  <si>
    <t>Nguyễn Hà</t>
  </si>
  <si>
    <t>G11</t>
  </si>
  <si>
    <t>Nguyễn Thị Hương</t>
  </si>
  <si>
    <t>Giang</t>
  </si>
  <si>
    <t>G06</t>
  </si>
  <si>
    <t>Chử Phương</t>
  </si>
  <si>
    <t>6B</t>
  </si>
  <si>
    <t>G12</t>
  </si>
  <si>
    <t>Nguyễn Thu</t>
  </si>
  <si>
    <t>Hà</t>
  </si>
  <si>
    <t>Không XL</t>
  </si>
  <si>
    <t>G03</t>
  </si>
  <si>
    <t>Phạm Hoàng Minh</t>
  </si>
  <si>
    <t>G08</t>
  </si>
  <si>
    <t>Lã Thị Minh</t>
  </si>
  <si>
    <t>Châu</t>
  </si>
  <si>
    <t>6D</t>
  </si>
  <si>
    <t>G24</t>
  </si>
  <si>
    <t>Hoàng Lê Cẩm</t>
  </si>
  <si>
    <t>Tú</t>
  </si>
  <si>
    <t>G15</t>
  </si>
  <si>
    <t>Phạm Thanh</t>
  </si>
  <si>
    <t>Mai</t>
  </si>
  <si>
    <t>G01</t>
  </si>
  <si>
    <t>Nguyễn Thúy</t>
  </si>
  <si>
    <t>An</t>
  </si>
  <si>
    <t>G32</t>
  </si>
  <si>
    <t>Nguyễn Phương</t>
  </si>
  <si>
    <t>7A</t>
  </si>
  <si>
    <t>Ngữ văn 7</t>
  </si>
  <si>
    <t>G37</t>
  </si>
  <si>
    <t>Chử Ngọc Hoài</t>
  </si>
  <si>
    <t>G35</t>
  </si>
  <si>
    <t>Nguyễn Bích</t>
  </si>
  <si>
    <t>G34</t>
  </si>
  <si>
    <t>Hoàng Thúy</t>
  </si>
  <si>
    <t>G41</t>
  </si>
  <si>
    <t>Chử Thị Như</t>
  </si>
  <si>
    <t xml:space="preserve">Ba </t>
  </si>
  <si>
    <t>G27</t>
  </si>
  <si>
    <t>Nguyễn Ngọc</t>
  </si>
  <si>
    <t>Bích</t>
  </si>
  <si>
    <t>G45</t>
  </si>
  <si>
    <t>Phạm Ngọc</t>
  </si>
  <si>
    <t>7E</t>
  </si>
  <si>
    <t>G44</t>
  </si>
  <si>
    <t>Hà Anh</t>
  </si>
  <si>
    <t>Thơ</t>
  </si>
  <si>
    <t>7B</t>
  </si>
  <si>
    <t>G33</t>
  </si>
  <si>
    <t>Chử Ngọc Phương</t>
  </si>
  <si>
    <t>G55</t>
  </si>
  <si>
    <t>Duyên</t>
  </si>
  <si>
    <t>8A</t>
  </si>
  <si>
    <t xml:space="preserve">Ngữ văn 8 </t>
  </si>
  <si>
    <t>G54</t>
  </si>
  <si>
    <t>Chử Mỹ</t>
  </si>
  <si>
    <t>Dung</t>
  </si>
  <si>
    <t>G50</t>
  </si>
  <si>
    <t>Nguyễn Quỳnh</t>
  </si>
  <si>
    <t>G64</t>
  </si>
  <si>
    <t>Trịnh Thanh</t>
  </si>
  <si>
    <t>Thảo</t>
  </si>
  <si>
    <t>8B</t>
  </si>
  <si>
    <t>G61</t>
  </si>
  <si>
    <t>Chử Thị Khánh</t>
  </si>
  <si>
    <t>G60</t>
  </si>
  <si>
    <t>Nguyễn Thảo</t>
  </si>
  <si>
    <t>G52</t>
  </si>
  <si>
    <t>Lã Nguyệt</t>
  </si>
  <si>
    <t>G67</t>
  </si>
  <si>
    <t>Chử Thu</t>
  </si>
  <si>
    <t>8C</t>
  </si>
  <si>
    <t>G73</t>
  </si>
  <si>
    <t>Chử Tiến</t>
  </si>
  <si>
    <t>Đạt</t>
  </si>
  <si>
    <t>Toán 6</t>
  </si>
  <si>
    <t>G75</t>
  </si>
  <si>
    <t>Nguyễn Hải</t>
  </si>
  <si>
    <t>G85</t>
  </si>
  <si>
    <t>Trần Hồng</t>
  </si>
  <si>
    <t>Quyên</t>
  </si>
  <si>
    <t>G68A</t>
  </si>
  <si>
    <t>Nguyễn Mai</t>
  </si>
  <si>
    <t>G72</t>
  </si>
  <si>
    <t>Lã Trần Phương</t>
  </si>
  <si>
    <t>Chinh</t>
  </si>
  <si>
    <t>G70</t>
  </si>
  <si>
    <t>G84</t>
  </si>
  <si>
    <t>Nguyễn Trung</t>
  </si>
  <si>
    <t>Quân</t>
  </si>
  <si>
    <t>G82</t>
  </si>
  <si>
    <t>Nghĩa</t>
  </si>
  <si>
    <t>G69</t>
  </si>
  <si>
    <t>Đặng Việt</t>
  </si>
  <si>
    <t>6G</t>
  </si>
  <si>
    <t>G81</t>
  </si>
  <si>
    <t>Hoàng Mạnh</t>
  </si>
  <si>
    <t>G74</t>
  </si>
  <si>
    <t>Đào Quang</t>
  </si>
  <si>
    <t>Dũng</t>
  </si>
  <si>
    <t>G86</t>
  </si>
  <si>
    <t>Chử Thanh</t>
  </si>
  <si>
    <t>G79</t>
  </si>
  <si>
    <t>Trần Hà</t>
  </si>
  <si>
    <t>6E</t>
  </si>
  <si>
    <t>G77</t>
  </si>
  <si>
    <t>Nguyễn Đức</t>
  </si>
  <si>
    <t>Huy</t>
  </si>
  <si>
    <t>G76</t>
  </si>
  <si>
    <t>Lã Gia</t>
  </si>
  <si>
    <t>G78</t>
  </si>
  <si>
    <t>Chử Duy</t>
  </si>
  <si>
    <t>Khánh</t>
  </si>
  <si>
    <t>G88</t>
  </si>
  <si>
    <t>Đào Thị Huyền</t>
  </si>
  <si>
    <t>Trâm</t>
  </si>
  <si>
    <t>G71</t>
  </si>
  <si>
    <t>Nguyễn Thùy</t>
  </si>
  <si>
    <t>G90</t>
  </si>
  <si>
    <t>Trịnh Tuấn</t>
  </si>
  <si>
    <t>12/12/2008</t>
  </si>
  <si>
    <t>Toán 7</t>
  </si>
  <si>
    <t>G103</t>
  </si>
  <si>
    <t>Minh</t>
  </si>
  <si>
    <t>02/03/2008</t>
  </si>
  <si>
    <t>G106</t>
  </si>
  <si>
    <t>Nghiêm Đức</t>
  </si>
  <si>
    <t>Thắng</t>
  </si>
  <si>
    <t>21/07/2008</t>
  </si>
  <si>
    <t>G96</t>
  </si>
  <si>
    <t>Lý Anh</t>
  </si>
  <si>
    <t>Đức</t>
  </si>
  <si>
    <t>03/02/2008</t>
  </si>
  <si>
    <t>G101</t>
  </si>
  <si>
    <t>Nguyễn Quốc</t>
  </si>
  <si>
    <t>21/01/2008</t>
  </si>
  <si>
    <t>G94</t>
  </si>
  <si>
    <t>Diệp</t>
  </si>
  <si>
    <t>09/12/2008</t>
  </si>
  <si>
    <t>G102</t>
  </si>
  <si>
    <t>Phạm Minh</t>
  </si>
  <si>
    <t>Khoa</t>
  </si>
  <si>
    <t>13/08/2008</t>
  </si>
  <si>
    <t>G100</t>
  </si>
  <si>
    <t>Hân</t>
  </si>
  <si>
    <t>13/02/2008</t>
  </si>
  <si>
    <t>G92</t>
  </si>
  <si>
    <t>05/05/2008</t>
  </si>
  <si>
    <t>G95</t>
  </si>
  <si>
    <t>Đặng Thanh</t>
  </si>
  <si>
    <t>13/11/2008</t>
  </si>
  <si>
    <t>G107</t>
  </si>
  <si>
    <t>Trần Ngọc</t>
  </si>
  <si>
    <t>Trí</t>
  </si>
  <si>
    <t>31/01/2008</t>
  </si>
  <si>
    <t>7G</t>
  </si>
  <si>
    <t>G91</t>
  </si>
  <si>
    <t>Vũ Quỳnh</t>
  </si>
  <si>
    <t>G89</t>
  </si>
  <si>
    <t>Đặng Phạm Kiều</t>
  </si>
  <si>
    <t>13/04/2008</t>
  </si>
  <si>
    <t>G93</t>
  </si>
  <si>
    <t>Đinh Tiến</t>
  </si>
  <si>
    <t>16/08/2008</t>
  </si>
  <si>
    <t>G97</t>
  </si>
  <si>
    <t>Nguyễn Minh</t>
  </si>
  <si>
    <t>16/03/2008</t>
  </si>
  <si>
    <t>G104</t>
  </si>
  <si>
    <t>06/08/2008</t>
  </si>
  <si>
    <t>G111</t>
  </si>
  <si>
    <t>Nguyễn Hoàng Khánh</t>
  </si>
  <si>
    <t>19/09/2007</t>
  </si>
  <si>
    <t>Toán 8</t>
  </si>
  <si>
    <t>G109</t>
  </si>
  <si>
    <t>Chử Ngọc</t>
  </si>
  <si>
    <t>Hùng</t>
  </si>
  <si>
    <t>G112</t>
  </si>
  <si>
    <t>Chử Đăng</t>
  </si>
  <si>
    <t>Phi</t>
  </si>
  <si>
    <t>G110</t>
  </si>
  <si>
    <t>28/04/2007</t>
  </si>
  <si>
    <t>G113</t>
  </si>
  <si>
    <t>Phạm Khánh</t>
  </si>
  <si>
    <t>Phong</t>
  </si>
  <si>
    <t>24/03/2007</t>
  </si>
  <si>
    <t>G108</t>
  </si>
  <si>
    <t>Trần Đình</t>
  </si>
  <si>
    <t>20/10/2007</t>
  </si>
  <si>
    <t>G114</t>
  </si>
  <si>
    <t>Trần Long</t>
  </si>
  <si>
    <t>Vũ</t>
  </si>
  <si>
    <t>G117</t>
  </si>
  <si>
    <t>Phạm Hải</t>
  </si>
  <si>
    <t>Đăng</t>
  </si>
  <si>
    <t>Vật lý 7</t>
  </si>
  <si>
    <t>G128</t>
  </si>
  <si>
    <t>G120</t>
  </si>
  <si>
    <t>Dương Minh</t>
  </si>
  <si>
    <t>G123</t>
  </si>
  <si>
    <t>G130</t>
  </si>
  <si>
    <t>Trần Hưng</t>
  </si>
  <si>
    <t>Thịnh</t>
  </si>
  <si>
    <t>G122</t>
  </si>
  <si>
    <t>Hà Kiều</t>
  </si>
  <si>
    <t>G125</t>
  </si>
  <si>
    <t>Bùi Trịnh Tân</t>
  </si>
  <si>
    <t>G132</t>
  </si>
  <si>
    <t>Nguyễn Kiều</t>
  </si>
  <si>
    <t>G127</t>
  </si>
  <si>
    <t>Nguyễn Thị Bích</t>
  </si>
  <si>
    <t>G124</t>
  </si>
  <si>
    <t>Hoàng Đại</t>
  </si>
  <si>
    <t>Lộc</t>
  </si>
  <si>
    <t>G142</t>
  </si>
  <si>
    <t>Vật lý 8</t>
  </si>
  <si>
    <t>Nhất</t>
  </si>
  <si>
    <t>G141</t>
  </si>
  <si>
    <t>G139</t>
  </si>
  <si>
    <t>Phạm Tuấn</t>
  </si>
  <si>
    <t>Hưng</t>
  </si>
  <si>
    <t>G137</t>
  </si>
  <si>
    <t>Nguyễn Vũ Gia</t>
  </si>
  <si>
    <t>Bảo</t>
  </si>
  <si>
    <t>G138</t>
  </si>
  <si>
    <t>Nguyễn Gia</t>
  </si>
  <si>
    <t>G140</t>
  </si>
  <si>
    <t>Nguyễn Đăng</t>
  </si>
  <si>
    <t>G135</t>
  </si>
  <si>
    <t>G136</t>
  </si>
  <si>
    <t>Phạm Đức</t>
  </si>
  <si>
    <t>G143</t>
  </si>
  <si>
    <t>Đỗ Chí</t>
  </si>
  <si>
    <t>Trung</t>
  </si>
  <si>
    <t>G144</t>
  </si>
  <si>
    <t>30/10/2007</t>
  </si>
  <si>
    <t xml:space="preserve">Hóa học 8 </t>
  </si>
  <si>
    <t>G165</t>
  </si>
  <si>
    <t>G149</t>
  </si>
  <si>
    <t>Bùi Minh</t>
  </si>
  <si>
    <t>Hằng</t>
  </si>
  <si>
    <t>G154</t>
  </si>
  <si>
    <t>Nguyễn Khoa</t>
  </si>
  <si>
    <t>Kỳ</t>
  </si>
  <si>
    <t>23/9/2007</t>
  </si>
  <si>
    <t>G148</t>
  </si>
  <si>
    <t>Nguyễn Hương</t>
  </si>
  <si>
    <t>G151</t>
  </si>
  <si>
    <t>Chử Việt</t>
  </si>
  <si>
    <t>Hoàng</t>
  </si>
  <si>
    <t>G145</t>
  </si>
  <si>
    <t>G159</t>
  </si>
  <si>
    <t>Đoàn Minh</t>
  </si>
  <si>
    <t>G158</t>
  </si>
  <si>
    <t>Đinh Thị Thúy</t>
  </si>
  <si>
    <t>G146</t>
  </si>
  <si>
    <t>Chử Minh</t>
  </si>
  <si>
    <t>24/04/2007</t>
  </si>
  <si>
    <t>G156</t>
  </si>
  <si>
    <t>Phạm Hoàng</t>
  </si>
  <si>
    <t>18/10/2007</t>
  </si>
  <si>
    <t>G237</t>
  </si>
  <si>
    <t>Tin học 6</t>
  </si>
  <si>
    <t>G238</t>
  </si>
  <si>
    <t>G240</t>
  </si>
  <si>
    <t>Trần Việt</t>
  </si>
  <si>
    <t>G242</t>
  </si>
  <si>
    <t>Đinh Hoàng Trường</t>
  </si>
  <si>
    <t>6C</t>
  </si>
  <si>
    <t>G246</t>
  </si>
  <si>
    <t>Nguyễn Tiến</t>
  </si>
  <si>
    <t>G247</t>
  </si>
  <si>
    <t>Đặng Tuấn</t>
  </si>
  <si>
    <t>Khanh</t>
  </si>
  <si>
    <t>G250</t>
  </si>
  <si>
    <t>Nguyễn Thị Ngọc</t>
  </si>
  <si>
    <t>Luyến</t>
  </si>
  <si>
    <t>G251</t>
  </si>
  <si>
    <t>Nguyễn Đức Nhật</t>
  </si>
  <si>
    <t>G256</t>
  </si>
  <si>
    <t>Tâm</t>
  </si>
  <si>
    <t>G257</t>
  </si>
  <si>
    <t>Đỗ Thanh</t>
  </si>
  <si>
    <t>G263</t>
  </si>
  <si>
    <t>Nguyễn Thị Diệu</t>
  </si>
  <si>
    <t>Uyên</t>
  </si>
  <si>
    <t>G244</t>
  </si>
  <si>
    <t>Đào Chấn</t>
  </si>
  <si>
    <t>G258</t>
  </si>
  <si>
    <t>G260</t>
  </si>
  <si>
    <t>Nguyễn Thị  Huyền</t>
  </si>
  <si>
    <t>G261</t>
  </si>
  <si>
    <t>Nguyễn Trần Thùy</t>
  </si>
  <si>
    <t>G259</t>
  </si>
  <si>
    <t>Phạm Thiên</t>
  </si>
  <si>
    <t>G252</t>
  </si>
  <si>
    <t>Đặng Thành</t>
  </si>
  <si>
    <t>G266</t>
  </si>
  <si>
    <t>Bùi Khánh</t>
  </si>
  <si>
    <t>Tin học 7</t>
  </si>
  <si>
    <t>G284</t>
  </si>
  <si>
    <t>Nguyễn Thị Hà</t>
  </si>
  <si>
    <t>Vy</t>
  </si>
  <si>
    <t>G268</t>
  </si>
  <si>
    <t>G276</t>
  </si>
  <si>
    <t>Vũ Thị Bảo</t>
  </si>
  <si>
    <t>G277</t>
  </si>
  <si>
    <t>Hà Ngọc Thảo</t>
  </si>
  <si>
    <t>G265</t>
  </si>
  <si>
    <t>Vũ Hải</t>
  </si>
  <si>
    <t>G267</t>
  </si>
  <si>
    <t>Đặng Hải</t>
  </si>
  <si>
    <t>G273</t>
  </si>
  <si>
    <t>G290</t>
  </si>
  <si>
    <t>Hà Trọng</t>
  </si>
  <si>
    <t>Kiên</t>
  </si>
  <si>
    <t>Tin học 8</t>
  </si>
  <si>
    <t>G291</t>
  </si>
  <si>
    <t>Nguyễn Tuấn</t>
  </si>
  <si>
    <t>8D</t>
  </si>
  <si>
    <t>G286</t>
  </si>
  <si>
    <t>G292</t>
  </si>
  <si>
    <t>Nguyễn Ngọc Bảo</t>
  </si>
  <si>
    <t>Điểm 
thang 80</t>
  </si>
  <si>
    <t>Điểm thang 20</t>
  </si>
  <si>
    <t>G170</t>
  </si>
  <si>
    <t>Phạm Trung</t>
  </si>
  <si>
    <t>Cường</t>
  </si>
  <si>
    <t>20/09/2009</t>
  </si>
  <si>
    <t xml:space="preserve">Tiếng Anh 6 </t>
  </si>
  <si>
    <t>G173</t>
  </si>
  <si>
    <t>Nguyễn Trí</t>
  </si>
  <si>
    <t>15/01/2009</t>
  </si>
  <si>
    <t>G187</t>
  </si>
  <si>
    <t>Chử Yến</t>
  </si>
  <si>
    <t>15/09/2009</t>
  </si>
  <si>
    <t>G177</t>
  </si>
  <si>
    <t>Trần Gia</t>
  </si>
  <si>
    <t>31/01/2009</t>
  </si>
  <si>
    <t>G188</t>
  </si>
  <si>
    <t>Hoàng Gia</t>
  </si>
  <si>
    <t>24/12/2009</t>
  </si>
  <si>
    <t>G186</t>
  </si>
  <si>
    <t>G179</t>
  </si>
  <si>
    <t>Nguyễn Thị Minh</t>
  </si>
  <si>
    <t>Khuê</t>
  </si>
  <si>
    <t>17/12/2009</t>
  </si>
  <si>
    <t>G175</t>
  </si>
  <si>
    <t>Tạ Nam</t>
  </si>
  <si>
    <t>14/08/2009</t>
  </si>
  <si>
    <t>G182</t>
  </si>
  <si>
    <t>Nguyễn Hoàng Ngọc</t>
  </si>
  <si>
    <t>18/05/2009</t>
  </si>
  <si>
    <t>G191</t>
  </si>
  <si>
    <t>Lã Anh</t>
  </si>
  <si>
    <t>G190</t>
  </si>
  <si>
    <t>Đinh Minh</t>
  </si>
  <si>
    <t>Phương</t>
  </si>
  <si>
    <t>14/07/2009</t>
  </si>
  <si>
    <t>G172</t>
  </si>
  <si>
    <t>G171</t>
  </si>
  <si>
    <t>28/09/2009</t>
  </si>
  <si>
    <t>G176</t>
  </si>
  <si>
    <t>G178</t>
  </si>
  <si>
    <t>Huyền</t>
  </si>
  <si>
    <t>G167</t>
  </si>
  <si>
    <t>Đặng Quỳnh</t>
  </si>
  <si>
    <t>17/10/2009</t>
  </si>
  <si>
    <t>G168</t>
  </si>
  <si>
    <t>Lê Minh</t>
  </si>
  <si>
    <t>28/02/2009</t>
  </si>
  <si>
    <t>G195</t>
  </si>
  <si>
    <t>Dương Gia</t>
  </si>
  <si>
    <t>Tiếng Anh 7</t>
  </si>
  <si>
    <t>G217</t>
  </si>
  <si>
    <t>Đào Gia</t>
  </si>
  <si>
    <t>G206</t>
  </si>
  <si>
    <t>Lê Ngọc Phương</t>
  </si>
  <si>
    <t>25/01/2008</t>
  </si>
  <si>
    <t>G200</t>
  </si>
  <si>
    <t>Nguyễn Tiến  Anh</t>
  </si>
  <si>
    <t>Hào</t>
  </si>
  <si>
    <t>G196</t>
  </si>
  <si>
    <t>Đặng Nguyễn Thùy</t>
  </si>
  <si>
    <t>22/06/2008</t>
  </si>
  <si>
    <t>G215</t>
  </si>
  <si>
    <t>Nguyễn Hoài</t>
  </si>
  <si>
    <t>Thương</t>
  </si>
  <si>
    <t>16/10/2008</t>
  </si>
  <si>
    <t>7D</t>
  </si>
  <si>
    <t>G208</t>
  </si>
  <si>
    <t>Đỗ Nhật</t>
  </si>
  <si>
    <t>13/09/2008</t>
  </si>
  <si>
    <t>G203</t>
  </si>
  <si>
    <t>Lê Thanh</t>
  </si>
  <si>
    <t>19/06/2008</t>
  </si>
  <si>
    <t>G204</t>
  </si>
  <si>
    <t>Lê Quang</t>
  </si>
  <si>
    <t>G194</t>
  </si>
  <si>
    <t>13/01/2008</t>
  </si>
  <si>
    <t>G216</t>
  </si>
  <si>
    <t>Trần Bảo</t>
  </si>
  <si>
    <t>15/06/2008</t>
  </si>
  <si>
    <t>G214</t>
  </si>
  <si>
    <t>Thiện</t>
  </si>
  <si>
    <t>25/09/2008</t>
  </si>
  <si>
    <t>G202</t>
  </si>
  <si>
    <t>Đỗ Đức</t>
  </si>
  <si>
    <t>21/08/2008</t>
  </si>
  <si>
    <t>G209</t>
  </si>
  <si>
    <t>Nguyễn Trà</t>
  </si>
  <si>
    <t>G212</t>
  </si>
  <si>
    <t>29/02/2008</t>
  </si>
  <si>
    <t>G193</t>
  </si>
  <si>
    <t>G218</t>
  </si>
  <si>
    <t>Trịnh Minh</t>
  </si>
  <si>
    <t>G205</t>
  </si>
  <si>
    <t>Bùi Thị Thùy</t>
  </si>
  <si>
    <t>G211</t>
  </si>
  <si>
    <t>14/05/2008</t>
  </si>
  <si>
    <t>G231</t>
  </si>
  <si>
    <t>Chử Bá</t>
  </si>
  <si>
    <t>08/12/2007</t>
  </si>
  <si>
    <t>Tiếng Anh 8</t>
  </si>
  <si>
    <t>G224</t>
  </si>
  <si>
    <t>26/01/2007</t>
  </si>
  <si>
    <t>G221</t>
  </si>
  <si>
    <t>07/10/2007</t>
  </si>
  <si>
    <t>G232</t>
  </si>
  <si>
    <t>Sơn</t>
  </si>
  <si>
    <t>22/10/2007</t>
  </si>
  <si>
    <t>G222</t>
  </si>
  <si>
    <t>12/10/2007</t>
  </si>
  <si>
    <t>G220</t>
  </si>
  <si>
    <t>21/02/2007</t>
  </si>
  <si>
    <t>G235</t>
  </si>
  <si>
    <t>Lê Hoàng</t>
  </si>
  <si>
    <t>Yến</t>
  </si>
  <si>
    <t>26/08/2007</t>
  </si>
  <si>
    <t>G223</t>
  </si>
  <si>
    <t>Trần Anh Ngọc</t>
  </si>
  <si>
    <t>14/05/2007</t>
  </si>
  <si>
    <t>G233</t>
  </si>
  <si>
    <t>Đỗ Phương</t>
  </si>
  <si>
    <t>01/01/2007</t>
  </si>
  <si>
    <t>G227</t>
  </si>
  <si>
    <t>Kiệt</t>
  </si>
  <si>
    <t>26/06/2007</t>
  </si>
  <si>
    <t>GIẢI NHẤT</t>
  </si>
  <si>
    <t>GIẢI NHÌ</t>
  </si>
  <si>
    <t>GIẢI KK</t>
  </si>
  <si>
    <t>TỔNG SỐ GIẢI</t>
  </si>
  <si>
    <t>TỔNG HỢP KẾT QUẢ THI HSG CẤP HUYỆN - CẤP TP</t>
  </si>
  <si>
    <t>KHỐI 9</t>
  </si>
  <si>
    <t>KHỐI 8</t>
  </si>
  <si>
    <t>KHỐI 7</t>
  </si>
  <si>
    <t xml:space="preserve">KHỐI 6 </t>
  </si>
  <si>
    <t>TOÀN TR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</si>
</sst>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/mm/yyyy;@"/>
    <numFmt numFmtId="169" formatCode="0.0"/>
  </numFmts>
  <fonts count="87">
    <font>
      <sz val="12"/>
      <color theme="1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8"/>
      <color indexed="56"/>
      <name val="Cambria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1"/>
    </font>
    <font>
      <sz val="14"/>
      <color indexed="20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9"/>
      <name val="Times New Roman"/>
      <family val="1"/>
    </font>
    <font>
      <i/>
      <sz val="14"/>
      <color indexed="23"/>
      <name val="Times New Roman"/>
      <family val="1"/>
    </font>
    <font>
      <u val="single"/>
      <sz val="11"/>
      <color indexed="20"/>
      <name val="Calibri"/>
      <family val="2"/>
    </font>
    <font>
      <sz val="14"/>
      <color indexed="17"/>
      <name val="Times New Roman"/>
      <family val="1"/>
    </font>
    <font>
      <u val="single"/>
      <sz val="11"/>
      <color indexed="12"/>
      <name val="Calibri"/>
      <family val="2"/>
    </font>
    <font>
      <sz val="14"/>
      <color indexed="62"/>
      <name val="Times New Roman"/>
      <family val="1"/>
    </font>
    <font>
      <sz val="14"/>
      <color indexed="52"/>
      <name val="Times New Roman"/>
      <family val="1"/>
    </font>
    <font>
      <sz val="14"/>
      <color indexed="60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mbria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1"/>
    </font>
    <font>
      <sz val="14"/>
      <color rgb="FF9C0006"/>
      <name val="Times New Roman"/>
      <family val="1"/>
    </font>
    <font>
      <b/>
      <sz val="14"/>
      <color rgb="FFFA7D00"/>
      <name val="Times New Roman"/>
      <family val="1"/>
    </font>
    <font>
      <b/>
      <sz val="14"/>
      <color theme="0"/>
      <name val="Times New Roman"/>
      <family val="1"/>
    </font>
    <font>
      <i/>
      <sz val="14"/>
      <color rgb="FF7F7F7F"/>
      <name val="Times New Roman"/>
      <family val="1"/>
    </font>
    <font>
      <u val="single"/>
      <sz val="11"/>
      <color rgb="FF800080"/>
      <name val="Calibri"/>
      <family val="2"/>
    </font>
    <font>
      <sz val="14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1"/>
      <color rgb="FF0000FF"/>
      <name val="Calibri"/>
      <family val="2"/>
    </font>
    <font>
      <sz val="14"/>
      <color rgb="FF3F3F76"/>
      <name val="Times New Roman"/>
      <family val="1"/>
    </font>
    <font>
      <sz val="14"/>
      <color rgb="FFFA7D00"/>
      <name val="Times New Roman"/>
      <family val="1"/>
    </font>
    <font>
      <sz val="14"/>
      <color rgb="FF9C6500"/>
      <name val="Times New Roman"/>
      <family val="1"/>
    </font>
    <font>
      <sz val="11"/>
      <color theme="1"/>
      <name val="Calibri"/>
      <family val="2"/>
    </font>
    <font>
      <b/>
      <sz val="14"/>
      <color rgb="FF3F3F3F"/>
      <name val="Times New Roman"/>
      <family val="1"/>
    </font>
    <font>
      <b/>
      <sz val="18"/>
      <color theme="3"/>
      <name val="Cambria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mbria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rgb="FF1F1F1F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01F35"/>
      <name val="Times New Roman"/>
      <family val="1"/>
    </font>
    <font>
      <b/>
      <sz val="11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8"/>
      <name val="Times New Roman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4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" fillId="3" borderId="0" applyNumberFormat="0" applyBorder="0" applyAlignment="0" applyProtection="0"/>
    <xf numFmtId="0" fontId="52" fillId="4" borderId="0" applyNumberFormat="0" applyBorder="0" applyAlignment="0" applyProtection="0"/>
    <xf numFmtId="0" fontId="7" fillId="5" borderId="0" applyNumberFormat="0" applyBorder="0" applyAlignment="0" applyProtection="0"/>
    <xf numFmtId="0" fontId="52" fillId="6" borderId="0" applyNumberFormat="0" applyBorder="0" applyAlignment="0" applyProtection="0"/>
    <xf numFmtId="0" fontId="7" fillId="7" borderId="0" applyNumberFormat="0" applyBorder="0" applyAlignment="0" applyProtection="0"/>
    <xf numFmtId="0" fontId="52" fillId="8" borderId="0" applyNumberFormat="0" applyBorder="0" applyAlignment="0" applyProtection="0"/>
    <xf numFmtId="0" fontId="7" fillId="9" borderId="0" applyNumberFormat="0" applyBorder="0" applyAlignment="0" applyProtection="0"/>
    <xf numFmtId="0" fontId="52" fillId="10" borderId="0" applyNumberFormat="0" applyBorder="0" applyAlignment="0" applyProtection="0"/>
    <xf numFmtId="0" fontId="7" fillId="11" borderId="0" applyNumberFormat="0" applyBorder="0" applyAlignment="0" applyProtection="0"/>
    <xf numFmtId="0" fontId="52" fillId="12" borderId="0" applyNumberFormat="0" applyBorder="0" applyAlignment="0" applyProtection="0"/>
    <xf numFmtId="0" fontId="7" fillId="13" borderId="0" applyNumberFormat="0" applyBorder="0" applyAlignment="0" applyProtection="0"/>
    <xf numFmtId="0" fontId="52" fillId="14" borderId="0" applyNumberFormat="0" applyBorder="0" applyAlignment="0" applyProtection="0"/>
    <xf numFmtId="0" fontId="7" fillId="15" borderId="0" applyNumberFormat="0" applyBorder="0" applyAlignment="0" applyProtection="0"/>
    <xf numFmtId="0" fontId="52" fillId="16" borderId="0" applyNumberFormat="0" applyBorder="0" applyAlignment="0" applyProtection="0"/>
    <xf numFmtId="0" fontId="7" fillId="17" borderId="0" applyNumberFormat="0" applyBorder="0" applyAlignment="0" applyProtection="0"/>
    <xf numFmtId="0" fontId="52" fillId="18" borderId="0" applyNumberFormat="0" applyBorder="0" applyAlignment="0" applyProtection="0"/>
    <xf numFmtId="0" fontId="7" fillId="19" borderId="0" applyNumberFormat="0" applyBorder="0" applyAlignment="0" applyProtection="0"/>
    <xf numFmtId="0" fontId="52" fillId="20" borderId="0" applyNumberFormat="0" applyBorder="0" applyAlignment="0" applyProtection="0"/>
    <xf numFmtId="0" fontId="7" fillId="9" borderId="0" applyNumberFormat="0" applyBorder="0" applyAlignment="0" applyProtection="0"/>
    <xf numFmtId="0" fontId="52" fillId="21" borderId="0" applyNumberFormat="0" applyBorder="0" applyAlignment="0" applyProtection="0"/>
    <xf numFmtId="0" fontId="7" fillId="15" borderId="0" applyNumberFormat="0" applyBorder="0" applyAlignment="0" applyProtection="0"/>
    <xf numFmtId="0" fontId="52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24" borderId="0" applyNumberFormat="0" applyBorder="0" applyAlignment="0" applyProtection="0"/>
    <xf numFmtId="0" fontId="9" fillId="25" borderId="0" applyNumberFormat="0" applyBorder="0" applyAlignment="0" applyProtection="0"/>
    <xf numFmtId="0" fontId="53" fillId="26" borderId="0" applyNumberFormat="0" applyBorder="0" applyAlignment="0" applyProtection="0"/>
    <xf numFmtId="0" fontId="9" fillId="17" borderId="0" applyNumberFormat="0" applyBorder="0" applyAlignment="0" applyProtection="0"/>
    <xf numFmtId="0" fontId="53" fillId="27" borderId="0" applyNumberFormat="0" applyBorder="0" applyAlignment="0" applyProtection="0"/>
    <xf numFmtId="0" fontId="9" fillId="19" borderId="0" applyNumberFormat="0" applyBorder="0" applyAlignment="0" applyProtection="0"/>
    <xf numFmtId="0" fontId="53" fillId="28" borderId="0" applyNumberFormat="0" applyBorder="0" applyAlignment="0" applyProtection="0"/>
    <xf numFmtId="0" fontId="9" fillId="29" borderId="0" applyNumberFormat="0" applyBorder="0" applyAlignment="0" applyProtection="0"/>
    <xf numFmtId="0" fontId="53" fillId="30" borderId="0" applyNumberFormat="0" applyBorder="0" applyAlignment="0" applyProtection="0"/>
    <xf numFmtId="0" fontId="9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33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53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39" borderId="0" applyNumberFormat="0" applyBorder="0" applyAlignment="0" applyProtection="0"/>
    <xf numFmtId="0" fontId="53" fillId="40" borderId="0" applyNumberFormat="0" applyBorder="0" applyAlignment="0" applyProtection="0"/>
    <xf numFmtId="0" fontId="9" fillId="29" borderId="0" applyNumberFormat="0" applyBorder="0" applyAlignment="0" applyProtection="0"/>
    <xf numFmtId="0" fontId="53" fillId="41" borderId="0" applyNumberFormat="0" applyBorder="0" applyAlignment="0" applyProtection="0"/>
    <xf numFmtId="0" fontId="9" fillId="31" borderId="0" applyNumberFormat="0" applyBorder="0" applyAlignment="0" applyProtection="0"/>
    <xf numFmtId="0" fontId="53" fillId="42" borderId="0" applyNumberFormat="0" applyBorder="0" applyAlignment="0" applyProtection="0"/>
    <xf numFmtId="0" fontId="9" fillId="43" borderId="0" applyNumberFormat="0" applyBorder="0" applyAlignment="0" applyProtection="0"/>
    <xf numFmtId="0" fontId="54" fillId="44" borderId="0" applyNumberFormat="0" applyBorder="0" applyAlignment="0" applyProtection="0"/>
    <xf numFmtId="0" fontId="11" fillId="5" borderId="0" applyNumberFormat="0" applyBorder="0" applyAlignment="0" applyProtection="0"/>
    <xf numFmtId="0" fontId="55" fillId="45" borderId="1" applyNumberFormat="0" applyAlignment="0" applyProtection="0"/>
    <xf numFmtId="0" fontId="12" fillId="46" borderId="2" applyNumberFormat="0" applyAlignment="0" applyProtection="0"/>
    <xf numFmtId="0" fontId="56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5" fillId="7" borderId="0" applyNumberFormat="0" applyBorder="0" applyAlignment="0" applyProtection="0"/>
    <xf numFmtId="0" fontId="60" fillId="0" borderId="5" applyNumberFormat="0" applyFill="0" applyAlignment="0" applyProtection="0"/>
    <xf numFmtId="0" fontId="16" fillId="0" borderId="6" applyNumberFormat="0" applyFill="0" applyAlignment="0" applyProtection="0"/>
    <xf numFmtId="0" fontId="61" fillId="0" borderId="7" applyNumberFormat="0" applyFill="0" applyAlignment="0" applyProtection="0"/>
    <xf numFmtId="0" fontId="17" fillId="0" borderId="8" applyNumberFormat="0" applyFill="0" applyAlignment="0" applyProtection="0"/>
    <xf numFmtId="0" fontId="62" fillId="0" borderId="9" applyNumberFormat="0" applyFill="0" applyAlignment="0" applyProtection="0"/>
    <xf numFmtId="0" fontId="18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19" fillId="13" borderId="2" applyNumberFormat="0" applyAlignment="0" applyProtection="0"/>
    <xf numFmtId="0" fontId="65" fillId="0" borderId="11" applyNumberFormat="0" applyFill="0" applyAlignment="0" applyProtection="0"/>
    <xf numFmtId="0" fontId="21" fillId="0" borderId="12" applyNumberFormat="0" applyFill="0" applyAlignment="0" applyProtection="0"/>
    <xf numFmtId="0" fontId="66" fillId="51" borderId="0" applyNumberFormat="0" applyBorder="0" applyAlignment="0" applyProtection="0"/>
    <xf numFmtId="0" fontId="22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68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23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136" applyFont="1" applyAlignment="1">
      <alignment/>
    </xf>
    <xf numFmtId="9" fontId="0" fillId="55" borderId="0" xfId="136" applyFont="1" applyFill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2" fillId="56" borderId="19" xfId="123" applyFont="1" applyFill="1" applyBorder="1" applyAlignment="1">
      <alignment horizontal="center" vertical="center" wrapText="1"/>
      <protection/>
    </xf>
    <xf numFmtId="0" fontId="2" fillId="56" borderId="20" xfId="123" applyFont="1" applyFill="1" applyBorder="1" applyAlignment="1" applyProtection="1">
      <alignment horizontal="center" vertical="center" wrapText="1"/>
      <protection locked="0"/>
    </xf>
    <xf numFmtId="0" fontId="2" fillId="56" borderId="20" xfId="123" applyFont="1" applyFill="1" applyBorder="1" applyAlignment="1" applyProtection="1">
      <alignment vertical="center" wrapText="1"/>
      <protection locked="0"/>
    </xf>
    <xf numFmtId="0" fontId="2" fillId="56" borderId="20" xfId="123" applyFont="1" applyFill="1" applyBorder="1" applyAlignment="1">
      <alignment horizontal="center" vertical="center" wrapText="1"/>
      <protection/>
    </xf>
    <xf numFmtId="0" fontId="2" fillId="56" borderId="21" xfId="123" applyFont="1" applyFill="1" applyBorder="1" applyAlignment="1">
      <alignment horizontal="center" vertical="center" wrapText="1"/>
      <protection/>
    </xf>
    <xf numFmtId="0" fontId="52" fillId="55" borderId="22" xfId="0" applyFont="1" applyFill="1" applyBorder="1" applyAlignment="1">
      <alignment wrapText="1"/>
    </xf>
    <xf numFmtId="0" fontId="72" fillId="55" borderId="23" xfId="0" applyFont="1" applyFill="1" applyBorder="1" applyAlignment="1">
      <alignment wrapText="1"/>
    </xf>
    <xf numFmtId="0" fontId="72" fillId="55" borderId="24" xfId="0" applyFont="1" applyFill="1" applyBorder="1" applyAlignment="1">
      <alignment wrapText="1"/>
    </xf>
    <xf numFmtId="14" fontId="72" fillId="55" borderId="25" xfId="0" applyNumberFormat="1" applyFont="1" applyFill="1" applyBorder="1" applyAlignment="1">
      <alignment wrapText="1"/>
    </xf>
    <xf numFmtId="0" fontId="72" fillId="55" borderId="25" xfId="0" applyFont="1" applyFill="1" applyBorder="1" applyAlignment="1">
      <alignment horizontal="center" wrapText="1"/>
    </xf>
    <xf numFmtId="0" fontId="52" fillId="55" borderId="25" xfId="0" applyFont="1" applyFill="1" applyBorder="1" applyAlignment="1">
      <alignment horizontal="center"/>
    </xf>
    <xf numFmtId="0" fontId="52" fillId="55" borderId="25" xfId="0" applyFont="1" applyFill="1" applyBorder="1" applyAlignment="1">
      <alignment wrapText="1"/>
    </xf>
    <xf numFmtId="0" fontId="52" fillId="55" borderId="23" xfId="0" applyFont="1" applyFill="1" applyBorder="1" applyAlignment="1">
      <alignment wrapText="1"/>
    </xf>
    <xf numFmtId="0" fontId="52" fillId="55" borderId="26" xfId="0" applyFont="1" applyFill="1" applyBorder="1" applyAlignment="1">
      <alignment wrapText="1"/>
    </xf>
    <xf numFmtId="0" fontId="72" fillId="55" borderId="27" xfId="0" applyFont="1" applyFill="1" applyBorder="1" applyAlignment="1">
      <alignment wrapText="1"/>
    </xf>
    <xf numFmtId="0" fontId="72" fillId="55" borderId="28" xfId="0" applyFont="1" applyFill="1" applyBorder="1" applyAlignment="1">
      <alignment wrapText="1"/>
    </xf>
    <xf numFmtId="14" fontId="72" fillId="55" borderId="29" xfId="0" applyNumberFormat="1" applyFont="1" applyFill="1" applyBorder="1" applyAlignment="1">
      <alignment wrapText="1"/>
    </xf>
    <xf numFmtId="0" fontId="72" fillId="55" borderId="29" xfId="0" applyFont="1" applyFill="1" applyBorder="1" applyAlignment="1">
      <alignment horizontal="center" wrapText="1"/>
    </xf>
    <xf numFmtId="0" fontId="52" fillId="55" borderId="29" xfId="0" applyFont="1" applyFill="1" applyBorder="1" applyAlignment="1">
      <alignment horizontal="center" wrapText="1"/>
    </xf>
    <xf numFmtId="0" fontId="52" fillId="55" borderId="29" xfId="0" applyFont="1" applyFill="1" applyBorder="1" applyAlignment="1">
      <alignment wrapText="1"/>
    </xf>
    <xf numFmtId="0" fontId="52" fillId="55" borderId="27" xfId="0" applyFont="1" applyFill="1" applyBorder="1" applyAlignment="1">
      <alignment wrapText="1"/>
    </xf>
    <xf numFmtId="0" fontId="72" fillId="55" borderId="29" xfId="0" applyFont="1" applyFill="1" applyBorder="1" applyAlignment="1">
      <alignment wrapText="1"/>
    </xf>
    <xf numFmtId="9" fontId="72" fillId="55" borderId="27" xfId="136" applyFont="1" applyFill="1" applyBorder="1" applyAlignment="1">
      <alignment wrapText="1"/>
    </xf>
    <xf numFmtId="9" fontId="52" fillId="55" borderId="28" xfId="136" applyFont="1" applyFill="1" applyBorder="1" applyAlignment="1">
      <alignment wrapText="1"/>
    </xf>
    <xf numFmtId="14" fontId="52" fillId="55" borderId="29" xfId="136" applyNumberFormat="1" applyFont="1" applyFill="1" applyBorder="1" applyAlignment="1">
      <alignment wrapText="1"/>
    </xf>
    <xf numFmtId="9" fontId="72" fillId="55" borderId="29" xfId="136" applyFont="1" applyFill="1" applyBorder="1" applyAlignment="1">
      <alignment horizontal="center" wrapText="1"/>
    </xf>
    <xf numFmtId="9" fontId="52" fillId="55" borderId="29" xfId="136" applyFont="1" applyFill="1" applyBorder="1" applyAlignment="1">
      <alignment horizontal="center" wrapText="1"/>
    </xf>
    <xf numFmtId="9" fontId="72" fillId="55" borderId="29" xfId="136" applyFont="1" applyFill="1" applyBorder="1" applyAlignment="1">
      <alignment wrapText="1"/>
    </xf>
    <xf numFmtId="0" fontId="72" fillId="55" borderId="27" xfId="136" applyNumberFormat="1" applyFont="1" applyFill="1" applyBorder="1" applyAlignment="1" applyProtection="1">
      <alignment wrapText="1"/>
      <protection/>
    </xf>
    <xf numFmtId="9" fontId="72" fillId="55" borderId="27" xfId="136" applyNumberFormat="1" applyFont="1" applyFill="1" applyBorder="1" applyAlignment="1">
      <alignment wrapText="1"/>
    </xf>
    <xf numFmtId="0" fontId="3" fillId="55" borderId="28" xfId="131" applyFont="1" applyFill="1" applyBorder="1" applyAlignment="1">
      <alignment horizontal="left"/>
      <protection/>
    </xf>
    <xf numFmtId="14" fontId="52" fillId="55" borderId="29" xfId="0" applyNumberFormat="1" applyFont="1" applyFill="1" applyBorder="1" applyAlignment="1">
      <alignment wrapText="1"/>
    </xf>
    <xf numFmtId="14" fontId="52" fillId="55" borderId="29" xfId="0" applyNumberFormat="1" applyFont="1" applyFill="1" applyBorder="1" applyAlignment="1">
      <alignment horizontal="center" wrapText="1"/>
    </xf>
    <xf numFmtId="0" fontId="72" fillId="55" borderId="27" xfId="0" applyFont="1" applyFill="1" applyBorder="1" applyAlignment="1">
      <alignment vertical="center" wrapText="1"/>
    </xf>
    <xf numFmtId="0" fontId="72" fillId="55" borderId="28" xfId="0" applyFont="1" applyFill="1" applyBorder="1" applyAlignment="1">
      <alignment vertical="center" wrapText="1"/>
    </xf>
    <xf numFmtId="14" fontId="72" fillId="55" borderId="29" xfId="0" applyNumberFormat="1" applyFont="1" applyFill="1" applyBorder="1" applyAlignment="1">
      <alignment vertical="center" wrapText="1"/>
    </xf>
    <xf numFmtId="0" fontId="72" fillId="55" borderId="29" xfId="0" applyFont="1" applyFill="1" applyBorder="1" applyAlignment="1">
      <alignment vertical="center" wrapText="1"/>
    </xf>
    <xf numFmtId="0" fontId="52" fillId="55" borderId="29" xfId="0" applyFont="1" applyFill="1" applyBorder="1" applyAlignment="1">
      <alignment vertical="center" wrapText="1"/>
    </xf>
    <xf numFmtId="0" fontId="52" fillId="55" borderId="27" xfId="0" applyFont="1" applyFill="1" applyBorder="1" applyAlignment="1">
      <alignment vertical="center" wrapText="1"/>
    </xf>
    <xf numFmtId="0" fontId="52" fillId="55" borderId="29" xfId="0" applyFont="1" applyFill="1" applyBorder="1" applyAlignment="1">
      <alignment horizontal="center" vertical="center" wrapText="1"/>
    </xf>
    <xf numFmtId="9" fontId="72" fillId="55" borderId="27" xfId="136" applyFont="1" applyFill="1" applyBorder="1" applyAlignment="1">
      <alignment vertical="center" wrapText="1"/>
    </xf>
    <xf numFmtId="9" fontId="52" fillId="55" borderId="28" xfId="136" applyFont="1" applyFill="1" applyBorder="1" applyAlignment="1">
      <alignment vertical="center" wrapText="1"/>
    </xf>
    <xf numFmtId="14" fontId="52" fillId="55" borderId="29" xfId="136" applyNumberFormat="1" applyFont="1" applyFill="1" applyBorder="1" applyAlignment="1">
      <alignment vertical="center" wrapText="1"/>
    </xf>
    <xf numFmtId="9" fontId="72" fillId="55" borderId="29" xfId="136" applyFont="1" applyFill="1" applyBorder="1" applyAlignment="1">
      <alignment vertical="center" wrapText="1"/>
    </xf>
    <xf numFmtId="9" fontId="52" fillId="55" borderId="29" xfId="136" applyFont="1" applyFill="1" applyBorder="1" applyAlignment="1">
      <alignment horizontal="center" vertical="center" wrapText="1"/>
    </xf>
    <xf numFmtId="0" fontId="2" fillId="0" borderId="30" xfId="123" applyFont="1" applyBorder="1" applyAlignment="1">
      <alignment horizontal="center" vertical="center" wrapText="1"/>
      <protection/>
    </xf>
    <xf numFmtId="0" fontId="73" fillId="55" borderId="31" xfId="125" applyFont="1" applyFill="1" applyBorder="1" applyAlignment="1">
      <alignment/>
      <protection/>
    </xf>
    <xf numFmtId="0" fontId="74" fillId="0" borderId="0" xfId="0" applyFont="1" applyAlignment="1">
      <alignment/>
    </xf>
    <xf numFmtId="0" fontId="3" fillId="55" borderId="32" xfId="97" applyFont="1" applyFill="1" applyBorder="1" applyAlignment="1">
      <alignment horizontal="center"/>
      <protection/>
    </xf>
    <xf numFmtId="0" fontId="52" fillId="55" borderId="32" xfId="0" applyFont="1" applyFill="1" applyBorder="1" applyAlignment="1">
      <alignment horizontal="center"/>
    </xf>
    <xf numFmtId="0" fontId="70" fillId="55" borderId="32" xfId="0" applyFont="1" applyFill="1" applyBorder="1" applyAlignment="1">
      <alignment horizontal="center" wrapText="1"/>
    </xf>
    <xf numFmtId="0" fontId="52" fillId="55" borderId="32" xfId="0" applyFont="1" applyFill="1" applyBorder="1" applyAlignment="1">
      <alignment horizontal="center" wrapText="1"/>
    </xf>
    <xf numFmtId="9" fontId="75" fillId="55" borderId="32" xfId="136" applyFont="1" applyFill="1" applyBorder="1" applyAlignment="1">
      <alignment horizontal="center" wrapText="1"/>
    </xf>
    <xf numFmtId="9" fontId="74" fillId="0" borderId="0" xfId="136" applyFont="1" applyAlignment="1">
      <alignment/>
    </xf>
    <xf numFmtId="9" fontId="52" fillId="55" borderId="32" xfId="136" applyFont="1" applyFill="1" applyBorder="1" applyAlignment="1">
      <alignment horizontal="center" wrapText="1"/>
    </xf>
    <xf numFmtId="9" fontId="74" fillId="55" borderId="0" xfId="136" applyFont="1" applyFill="1" applyAlignment="1">
      <alignment/>
    </xf>
    <xf numFmtId="0" fontId="75" fillId="55" borderId="3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4" fillId="0" borderId="0" xfId="0" applyFont="1" applyBorder="1" applyAlignment="1">
      <alignment vertical="center" wrapText="1"/>
    </xf>
    <xf numFmtId="0" fontId="4" fillId="0" borderId="0" xfId="131" applyFont="1" applyFill="1" applyBorder="1" applyAlignment="1">
      <alignment horizontal="left"/>
      <protection/>
    </xf>
    <xf numFmtId="14" fontId="74" fillId="0" borderId="0" xfId="0" applyNumberFormat="1" applyFont="1" applyBorder="1" applyAlignment="1">
      <alignment horizontal="center" vertical="center" wrapText="1"/>
    </xf>
    <xf numFmtId="0" fontId="73" fillId="55" borderId="32" xfId="125" applyFont="1" applyFill="1" applyBorder="1">
      <alignment/>
      <protection/>
    </xf>
    <xf numFmtId="0" fontId="52" fillId="55" borderId="32" xfId="0" applyFont="1" applyFill="1" applyBorder="1" applyAlignment="1">
      <alignment/>
    </xf>
    <xf numFmtId="0" fontId="70" fillId="55" borderId="32" xfId="0" applyFont="1" applyFill="1" applyBorder="1" applyAlignment="1">
      <alignment horizontal="center" vertical="center" wrapText="1"/>
    </xf>
    <xf numFmtId="0" fontId="3" fillId="55" borderId="32" xfId="97" applyFont="1" applyFill="1" applyBorder="1">
      <alignment/>
      <protection/>
    </xf>
    <xf numFmtId="0" fontId="52" fillId="55" borderId="32" xfId="0" applyFont="1" applyFill="1" applyBorder="1" applyAlignment="1">
      <alignment horizontal="center" vertical="center" wrapText="1"/>
    </xf>
    <xf numFmtId="0" fontId="52" fillId="55" borderId="32" xfId="0" applyFont="1" applyFill="1" applyBorder="1" applyAlignment="1">
      <alignment vertical="center" wrapText="1"/>
    </xf>
    <xf numFmtId="9" fontId="75" fillId="55" borderId="32" xfId="136" applyFont="1" applyFill="1" applyBorder="1" applyAlignment="1">
      <alignment horizontal="center" vertical="center" wrapText="1"/>
    </xf>
    <xf numFmtId="0" fontId="72" fillId="55" borderId="33" xfId="0" applyFont="1" applyFill="1" applyBorder="1" applyAlignment="1">
      <alignment vertical="center" wrapText="1"/>
    </xf>
    <xf numFmtId="0" fontId="72" fillId="55" borderId="34" xfId="0" applyFont="1" applyFill="1" applyBorder="1" applyAlignment="1">
      <alignment vertical="center" wrapText="1"/>
    </xf>
    <xf numFmtId="14" fontId="72" fillId="55" borderId="35" xfId="0" applyNumberFormat="1" applyFont="1" applyFill="1" applyBorder="1" applyAlignment="1">
      <alignment vertical="center" wrapText="1"/>
    </xf>
    <xf numFmtId="0" fontId="72" fillId="55" borderId="35" xfId="0" applyFont="1" applyFill="1" applyBorder="1" applyAlignment="1">
      <alignment vertical="center" wrapText="1"/>
    </xf>
    <xf numFmtId="0" fontId="52" fillId="55" borderId="35" xfId="0" applyFont="1" applyFill="1" applyBorder="1" applyAlignment="1">
      <alignment horizontal="center" vertical="center" wrapText="1"/>
    </xf>
    <xf numFmtId="0" fontId="52" fillId="55" borderId="35" xfId="0" applyFont="1" applyFill="1" applyBorder="1" applyAlignment="1">
      <alignment vertical="center" wrapText="1"/>
    </xf>
    <xf numFmtId="0" fontId="52" fillId="55" borderId="33" xfId="0" applyFont="1" applyFill="1" applyBorder="1" applyAlignment="1">
      <alignment vertical="center" wrapText="1"/>
    </xf>
    <xf numFmtId="0" fontId="52" fillId="55" borderId="0" xfId="0" applyFont="1" applyFill="1" applyBorder="1" applyAlignment="1">
      <alignment wrapText="1"/>
    </xf>
    <xf numFmtId="0" fontId="72" fillId="55" borderId="0" xfId="0" applyFont="1" applyFill="1" applyBorder="1" applyAlignment="1">
      <alignment vertical="center" wrapText="1"/>
    </xf>
    <xf numFmtId="0" fontId="72" fillId="55" borderId="0" xfId="0" applyFont="1" applyFill="1" applyBorder="1" applyAlignment="1">
      <alignment vertical="center" wrapText="1"/>
    </xf>
    <xf numFmtId="14" fontId="72" fillId="55" borderId="0" xfId="0" applyNumberFormat="1" applyFont="1" applyFill="1" applyBorder="1" applyAlignment="1">
      <alignment vertical="center" wrapText="1"/>
    </xf>
    <xf numFmtId="0" fontId="72" fillId="55" borderId="0" xfId="0" applyFont="1" applyFill="1" applyBorder="1" applyAlignment="1">
      <alignment vertical="center" wrapTex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vertical="center" wrapText="1"/>
    </xf>
    <xf numFmtId="0" fontId="75" fillId="55" borderId="36" xfId="0" applyFont="1" applyFill="1" applyBorder="1" applyAlignment="1">
      <alignment horizontal="center" vertical="center" wrapText="1"/>
    </xf>
    <xf numFmtId="0" fontId="70" fillId="55" borderId="0" xfId="0" applyFont="1" applyFill="1" applyBorder="1" applyAlignment="1">
      <alignment vertical="center" wrapText="1"/>
    </xf>
    <xf numFmtId="0" fontId="4" fillId="0" borderId="0" xfId="131" applyFont="1" applyFill="1" applyAlignment="1">
      <alignment horizontal="left"/>
      <protection/>
    </xf>
    <xf numFmtId="0" fontId="75" fillId="55" borderId="0" xfId="0" applyFont="1" applyFill="1" applyBorder="1" applyAlignment="1">
      <alignment horizontal="center" vertical="center" wrapText="1"/>
    </xf>
    <xf numFmtId="0" fontId="70" fillId="55" borderId="0" xfId="0" applyFont="1" applyFill="1" applyBorder="1" applyAlignment="1">
      <alignment horizontal="center" vertical="center" wrapText="1"/>
    </xf>
    <xf numFmtId="0" fontId="72" fillId="57" borderId="27" xfId="0" applyFont="1" applyFill="1" applyBorder="1" applyAlignment="1">
      <alignment wrapText="1"/>
    </xf>
    <xf numFmtId="0" fontId="72" fillId="57" borderId="28" xfId="0" applyFont="1" applyFill="1" applyBorder="1" applyAlignment="1">
      <alignment wrapText="1"/>
    </xf>
    <xf numFmtId="14" fontId="72" fillId="57" borderId="29" xfId="0" applyNumberFormat="1" applyFont="1" applyFill="1" applyBorder="1" applyAlignment="1">
      <alignment wrapText="1"/>
    </xf>
    <xf numFmtId="0" fontId="72" fillId="57" borderId="29" xfId="0" applyFont="1" applyFill="1" applyBorder="1" applyAlignment="1">
      <alignment horizontal="center" wrapText="1"/>
    </xf>
    <xf numFmtId="0" fontId="52" fillId="57" borderId="29" xfId="0" applyFont="1" applyFill="1" applyBorder="1" applyAlignment="1">
      <alignment horizontal="center" wrapText="1"/>
    </xf>
    <xf numFmtId="0" fontId="72" fillId="57" borderId="29" xfId="0" applyFont="1" applyFill="1" applyBorder="1" applyAlignment="1">
      <alignment wrapText="1"/>
    </xf>
    <xf numFmtId="0" fontId="74" fillId="57" borderId="0" xfId="0" applyFont="1" applyFill="1" applyBorder="1" applyAlignment="1">
      <alignment horizontal="center" vertical="center" wrapText="1"/>
    </xf>
    <xf numFmtId="0" fontId="52" fillId="57" borderId="27" xfId="0" applyFont="1" applyFill="1" applyBorder="1" applyAlignment="1">
      <alignment wrapText="1"/>
    </xf>
    <xf numFmtId="0" fontId="3" fillId="57" borderId="28" xfId="131" applyFont="1" applyFill="1" applyBorder="1" applyAlignment="1">
      <alignment horizontal="left"/>
      <protection/>
    </xf>
    <xf numFmtId="14" fontId="52" fillId="57" borderId="29" xfId="0" applyNumberFormat="1" applyFont="1" applyFill="1" applyBorder="1" applyAlignment="1">
      <alignment wrapText="1"/>
    </xf>
    <xf numFmtId="14" fontId="52" fillId="57" borderId="29" xfId="0" applyNumberFormat="1" applyFont="1" applyFill="1" applyBorder="1" applyAlignment="1">
      <alignment horizontal="center" wrapText="1"/>
    </xf>
    <xf numFmtId="0" fontId="72" fillId="57" borderId="27" xfId="0" applyFont="1" applyFill="1" applyBorder="1" applyAlignment="1">
      <alignment vertical="center" wrapText="1"/>
    </xf>
    <xf numFmtId="0" fontId="72" fillId="57" borderId="28" xfId="0" applyFont="1" applyFill="1" applyBorder="1" applyAlignment="1">
      <alignment vertical="center" wrapText="1"/>
    </xf>
    <xf numFmtId="14" fontId="72" fillId="57" borderId="29" xfId="0" applyNumberFormat="1" applyFont="1" applyFill="1" applyBorder="1" applyAlignment="1">
      <alignment vertical="center" wrapText="1"/>
    </xf>
    <xf numFmtId="0" fontId="72" fillId="57" borderId="29" xfId="0" applyFont="1" applyFill="1" applyBorder="1" applyAlignment="1">
      <alignment vertical="center" wrapText="1"/>
    </xf>
    <xf numFmtId="0" fontId="52" fillId="57" borderId="25" xfId="0" applyFont="1" applyFill="1" applyBorder="1" applyAlignment="1">
      <alignment horizontal="center"/>
    </xf>
    <xf numFmtId="0" fontId="52" fillId="57" borderId="29" xfId="0" applyFont="1" applyFill="1" applyBorder="1" applyAlignment="1">
      <alignment vertical="center" wrapText="1"/>
    </xf>
    <xf numFmtId="0" fontId="52" fillId="57" borderId="27" xfId="0" applyFont="1" applyFill="1" applyBorder="1" applyAlignment="1">
      <alignment vertical="center" wrapText="1"/>
    </xf>
    <xf numFmtId="0" fontId="0" fillId="57" borderId="0" xfId="0" applyFill="1" applyAlignment="1">
      <alignment/>
    </xf>
    <xf numFmtId="0" fontId="74" fillId="57" borderId="0" xfId="0" applyFont="1" applyFill="1" applyBorder="1" applyAlignment="1">
      <alignment vertical="center" wrapText="1"/>
    </xf>
    <xf numFmtId="0" fontId="76" fillId="0" borderId="37" xfId="0" applyFont="1" applyBorder="1" applyAlignment="1">
      <alignment horizontal="center" vertical="center"/>
    </xf>
    <xf numFmtId="0" fontId="76" fillId="0" borderId="38" xfId="0" applyFont="1" applyBorder="1" applyAlignment="1">
      <alignment vertical="center"/>
    </xf>
    <xf numFmtId="0" fontId="76" fillId="0" borderId="38" xfId="0" applyFont="1" applyBorder="1" applyAlignment="1">
      <alignment/>
    </xf>
    <xf numFmtId="168" fontId="0" fillId="0" borderId="38" xfId="0" applyNumberFormat="1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168" fontId="0" fillId="0" borderId="3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77" fillId="0" borderId="29" xfId="0" applyFont="1" applyBorder="1" applyAlignment="1">
      <alignment/>
    </xf>
    <xf numFmtId="0" fontId="70" fillId="0" borderId="29" xfId="0" applyFont="1" applyBorder="1" applyAlignment="1">
      <alignment/>
    </xf>
    <xf numFmtId="0" fontId="78" fillId="0" borderId="29" xfId="0" applyFont="1" applyBorder="1" applyAlignment="1">
      <alignment/>
    </xf>
    <xf numFmtId="0" fontId="0" fillId="0" borderId="0" xfId="0" applyAlignment="1">
      <alignment horizontal="center"/>
    </xf>
    <xf numFmtId="0" fontId="70" fillId="55" borderId="0" xfId="0" applyFont="1" applyFill="1" applyAlignment="1">
      <alignment horizontal="center" vertical="center" wrapText="1"/>
    </xf>
    <xf numFmtId="0" fontId="70" fillId="55" borderId="0" xfId="0" applyFont="1" applyFill="1" applyAlignment="1">
      <alignment horizontal="right" vertical="center" wrapText="1"/>
    </xf>
    <xf numFmtId="0" fontId="5" fillId="0" borderId="0" xfId="123" applyFont="1" applyBorder="1" applyAlignment="1">
      <alignment horizontal="center"/>
      <protection/>
    </xf>
    <xf numFmtId="0" fontId="79" fillId="0" borderId="0" xfId="0" applyFont="1" applyBorder="1" applyAlignment="1">
      <alignment horizontal="center" vertical="center" wrapText="1"/>
    </xf>
    <xf numFmtId="0" fontId="80" fillId="57" borderId="0" xfId="0" applyFont="1" applyFill="1" applyBorder="1" applyAlignment="1">
      <alignment horizontal="center" vertical="center" wrapText="1"/>
    </xf>
    <xf numFmtId="0" fontId="27" fillId="57" borderId="40" xfId="131" applyFont="1" applyFill="1" applyBorder="1" applyAlignment="1">
      <alignment horizontal="center"/>
      <protection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top"/>
    </xf>
    <xf numFmtId="0" fontId="2" fillId="56" borderId="20" xfId="123" applyFont="1" applyFill="1" applyBorder="1" applyAlignment="1" applyProtection="1">
      <alignment horizontal="center" vertical="center" wrapText="1"/>
      <protection locked="0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right" vertical="center" wrapText="1"/>
    </xf>
    <xf numFmtId="0" fontId="78" fillId="0" borderId="43" xfId="0" applyFont="1" applyBorder="1" applyAlignment="1">
      <alignment horizontal="left" vertical="center" wrapText="1"/>
    </xf>
    <xf numFmtId="168" fontId="78" fillId="0" borderId="41" xfId="0" applyNumberFormat="1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/>
    </xf>
    <xf numFmtId="0" fontId="74" fillId="0" borderId="29" xfId="0" applyFont="1" applyBorder="1" applyAlignment="1">
      <alignment horizontal="right"/>
    </xf>
    <xf numFmtId="0" fontId="74" fillId="0" borderId="2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left" vertical="center"/>
    </xf>
    <xf numFmtId="0" fontId="76" fillId="0" borderId="28" xfId="0" applyFont="1" applyBorder="1" applyAlignment="1">
      <alignment/>
    </xf>
    <xf numFmtId="168" fontId="0" fillId="0" borderId="28" xfId="0" applyNumberFormat="1" applyFont="1" applyBorder="1" applyAlignment="1">
      <alignment horizontal="center"/>
    </xf>
    <xf numFmtId="0" fontId="76" fillId="0" borderId="28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6" fillId="0" borderId="29" xfId="0" applyFont="1" applyBorder="1" applyAlignment="1">
      <alignment horizontal="left" vertical="center"/>
    </xf>
    <xf numFmtId="0" fontId="76" fillId="0" borderId="29" xfId="0" applyFont="1" applyBorder="1" applyAlignment="1">
      <alignment/>
    </xf>
    <xf numFmtId="168" fontId="0" fillId="0" borderId="29" xfId="0" applyNumberFormat="1" applyFont="1" applyBorder="1" applyAlignment="1">
      <alignment horizontal="center"/>
    </xf>
    <xf numFmtId="0" fontId="81" fillId="0" borderId="29" xfId="0" applyFont="1" applyBorder="1" applyAlignment="1">
      <alignment horizontal="left"/>
    </xf>
    <xf numFmtId="0" fontId="0" fillId="55" borderId="29" xfId="0" applyFill="1" applyBorder="1" applyAlignment="1">
      <alignment horizontal="right"/>
    </xf>
    <xf numFmtId="0" fontId="76" fillId="0" borderId="28" xfId="0" applyFont="1" applyBorder="1" applyAlignment="1">
      <alignment horizontal="left"/>
    </xf>
    <xf numFmtId="168" fontId="0" fillId="0" borderId="28" xfId="0" applyNumberFormat="1" applyFont="1" applyBorder="1" applyAlignment="1">
      <alignment horizontal="center" vertical="center"/>
    </xf>
    <xf numFmtId="169" fontId="0" fillId="0" borderId="29" xfId="0" applyNumberFormat="1" applyBorder="1" applyAlignment="1">
      <alignment horizontal="center"/>
    </xf>
    <xf numFmtId="0" fontId="74" fillId="0" borderId="29" xfId="0" applyFont="1" applyBorder="1" applyAlignment="1">
      <alignment horizontal="center"/>
    </xf>
    <xf numFmtId="0" fontId="76" fillId="0" borderId="29" xfId="0" applyFont="1" applyBorder="1" applyAlignment="1">
      <alignment horizontal="left"/>
    </xf>
    <xf numFmtId="168" fontId="0" fillId="0" borderId="29" xfId="0" applyNumberFormat="1" applyFont="1" applyBorder="1" applyAlignment="1">
      <alignment horizontal="center" vertical="center"/>
    </xf>
    <xf numFmtId="0" fontId="81" fillId="0" borderId="29" xfId="0" applyFont="1" applyBorder="1" applyAlignment="1">
      <alignment horizontal="right"/>
    </xf>
    <xf numFmtId="0" fontId="0" fillId="55" borderId="29" xfId="0" applyFill="1" applyBorder="1" applyAlignment="1">
      <alignment horizontal="left"/>
    </xf>
    <xf numFmtId="0" fontId="0" fillId="55" borderId="29" xfId="0" applyFont="1" applyFill="1" applyBorder="1" applyAlignment="1">
      <alignment horizontal="left"/>
    </xf>
    <xf numFmtId="0" fontId="76" fillId="0" borderId="29" xfId="0" applyFont="1" applyBorder="1" applyAlignment="1">
      <alignment vertical="center"/>
    </xf>
    <xf numFmtId="0" fontId="0" fillId="55" borderId="29" xfId="0" applyFont="1" applyFill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81" fillId="0" borderId="29" xfId="0" applyFont="1" applyBorder="1" applyAlignment="1">
      <alignment horizontal="right" vertical="center"/>
    </xf>
    <xf numFmtId="0" fontId="81" fillId="0" borderId="29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76" fillId="0" borderId="28" xfId="0" applyFont="1" applyBorder="1" applyAlignment="1">
      <alignment vertical="center"/>
    </xf>
    <xf numFmtId="0" fontId="0" fillId="55" borderId="29" xfId="0" applyFont="1" applyFill="1" applyBorder="1" applyAlignment="1">
      <alignment horizontal="right" vertical="center"/>
    </xf>
    <xf numFmtId="0" fontId="74" fillId="0" borderId="29" xfId="0" applyFont="1" applyBorder="1" applyAlignment="1">
      <alignment horizontal="right" vertical="center"/>
    </xf>
    <xf numFmtId="2" fontId="0" fillId="0" borderId="29" xfId="0" applyNumberFormat="1" applyBorder="1" applyAlignment="1">
      <alignment horizontal="center" vertical="center"/>
    </xf>
    <xf numFmtId="0" fontId="0" fillId="55" borderId="29" xfId="0" applyFont="1" applyFill="1" applyBorder="1" applyAlignment="1">
      <alignment horizontal="left" vertical="center"/>
    </xf>
    <xf numFmtId="0" fontId="7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168" fontId="0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55" borderId="29" xfId="0" applyFont="1" applyFill="1" applyBorder="1" applyAlignment="1">
      <alignment horizontal="center" vertical="center"/>
    </xf>
    <xf numFmtId="0" fontId="0" fillId="0" borderId="29" xfId="118" applyFont="1" applyBorder="1" applyAlignment="1">
      <alignment horizontal="left" vertical="center" wrapText="1"/>
      <protection/>
    </xf>
    <xf numFmtId="0" fontId="0" fillId="0" borderId="29" xfId="118" applyFont="1" applyBorder="1" applyAlignment="1">
      <alignment horizontal="left" vertical="top" wrapText="1"/>
      <protection/>
    </xf>
    <xf numFmtId="168" fontId="0" fillId="0" borderId="29" xfId="118" applyNumberFormat="1" applyFont="1" applyBorder="1" applyAlignment="1">
      <alignment horizontal="center" vertical="center" wrapText="1"/>
      <protection/>
    </xf>
    <xf numFmtId="0" fontId="0" fillId="0" borderId="29" xfId="118" applyFont="1" applyBorder="1" applyAlignment="1">
      <alignment horizontal="center" vertical="center" wrapText="1"/>
      <protection/>
    </xf>
    <xf numFmtId="0" fontId="82" fillId="0" borderId="29" xfId="0" applyFont="1" applyBorder="1" applyAlignment="1">
      <alignment horizontal="center" vertical="center" wrapText="1"/>
    </xf>
    <xf numFmtId="0" fontId="83" fillId="0" borderId="29" xfId="0" applyFont="1" applyBorder="1" applyAlignment="1">
      <alignment vertical="center" wrapText="1"/>
    </xf>
    <xf numFmtId="168" fontId="83" fillId="0" borderId="29" xfId="0" applyNumberFormat="1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55" borderId="29" xfId="0" applyFill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55" borderId="41" xfId="0" applyFont="1" applyFill="1" applyBorder="1" applyAlignment="1">
      <alignment horizontal="left" vertical="center"/>
    </xf>
    <xf numFmtId="0" fontId="70" fillId="57" borderId="27" xfId="0" applyFont="1" applyFill="1" applyBorder="1" applyAlignment="1">
      <alignment horizontal="center"/>
    </xf>
    <xf numFmtId="0" fontId="70" fillId="57" borderId="28" xfId="0" applyFont="1" applyFill="1" applyBorder="1" applyAlignment="1">
      <alignment horizontal="center"/>
    </xf>
    <xf numFmtId="0" fontId="70" fillId="57" borderId="29" xfId="0" applyFont="1" applyFill="1" applyBorder="1" applyAlignment="1">
      <alignment/>
    </xf>
    <xf numFmtId="0" fontId="70" fillId="57" borderId="29" xfId="0" applyFont="1" applyFill="1" applyBorder="1" applyAlignment="1">
      <alignment horizontal="center"/>
    </xf>
    <xf numFmtId="0" fontId="85" fillId="0" borderId="29" xfId="0" applyFont="1" applyBorder="1" applyAlignment="1">
      <alignment/>
    </xf>
  </cellXfs>
  <cellStyles count="12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1" xfId="94"/>
    <cellStyle name="Normal 12" xfId="95"/>
    <cellStyle name="Normal 13" xfId="96"/>
    <cellStyle name="Normal 14" xfId="97"/>
    <cellStyle name="Normal 2" xfId="98"/>
    <cellStyle name="Normal 2 10" xfId="99"/>
    <cellStyle name="Normal 2 11" xfId="100"/>
    <cellStyle name="Normal 2 12" xfId="101"/>
    <cellStyle name="Normal 2 13" xfId="102"/>
    <cellStyle name="Normal 2 2" xfId="103"/>
    <cellStyle name="Normal 2 2 10" xfId="104"/>
    <cellStyle name="Normal 2 2 11" xfId="105"/>
    <cellStyle name="Normal 2 2 12" xfId="106"/>
    <cellStyle name="Normal 2 2 13" xfId="107"/>
    <cellStyle name="Normal 2 2 2" xfId="108"/>
    <cellStyle name="Normal 2 2 3" xfId="109"/>
    <cellStyle name="Normal 2 2 4" xfId="110"/>
    <cellStyle name="Normal 2 2 5" xfId="111"/>
    <cellStyle name="Normal 2 2 6" xfId="112"/>
    <cellStyle name="Normal 2 2 7" xfId="113"/>
    <cellStyle name="Normal 2 2 8" xfId="114"/>
    <cellStyle name="Normal 2 2 9" xfId="115"/>
    <cellStyle name="Normal 2 3" xfId="116"/>
    <cellStyle name="Normal 2 4" xfId="117"/>
    <cellStyle name="Normal 2 5" xfId="118"/>
    <cellStyle name="Normal 2 6" xfId="119"/>
    <cellStyle name="Normal 2 7" xfId="120"/>
    <cellStyle name="Normal 2 8" xfId="121"/>
    <cellStyle name="Normal 2 9" xfId="122"/>
    <cellStyle name="Normal 3" xfId="123"/>
    <cellStyle name="Normal 3 2" xfId="124"/>
    <cellStyle name="Normal 4" xfId="125"/>
    <cellStyle name="Normal 4 2" xfId="126"/>
    <cellStyle name="Normal 5" xfId="127"/>
    <cellStyle name="Normal 6" xfId="128"/>
    <cellStyle name="Normal 7" xfId="129"/>
    <cellStyle name="Normal 8" xfId="130"/>
    <cellStyle name="Normal 9" xfId="131"/>
    <cellStyle name="Note" xfId="132"/>
    <cellStyle name="Note 2" xfId="133"/>
    <cellStyle name="Output" xfId="134"/>
    <cellStyle name="Output 2" xfId="135"/>
    <cellStyle name="Percent" xfId="136"/>
    <cellStyle name="Title" xfId="137"/>
    <cellStyle name="Title 2" xfId="138"/>
    <cellStyle name="Total" xfId="139"/>
    <cellStyle name="Total 2" xfId="140"/>
    <cellStyle name="Warning Text" xfId="141"/>
    <cellStyle name="Warning Text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view="pageBreakPreview" zoomScaleSheetLayoutView="100" zoomScalePageLayoutView="0" workbookViewId="0" topLeftCell="A62">
      <selection activeCell="D72" sqref="D72"/>
    </sheetView>
  </sheetViews>
  <sheetFormatPr defaultColWidth="9.00390625" defaultRowHeight="15.75"/>
  <cols>
    <col min="1" max="1" width="5.375" style="0" customWidth="1"/>
    <col min="2" max="2" width="19.875" style="0" customWidth="1"/>
    <col min="3" max="3" width="8.25390625" style="0" bestFit="1" customWidth="1"/>
    <col min="4" max="4" width="13.375" style="0" bestFit="1" customWidth="1"/>
    <col min="5" max="5" width="10.875" style="4" bestFit="1" customWidth="1"/>
    <col min="6" max="6" width="12.625" style="4" bestFit="1" customWidth="1"/>
    <col min="7" max="9" width="10.875" style="0" customWidth="1"/>
    <col min="10" max="10" width="14.75390625" style="0" bestFit="1" customWidth="1"/>
    <col min="12" max="12" width="20.75390625" style="0" customWidth="1"/>
    <col min="14" max="14" width="15.375" style="0" customWidth="1"/>
  </cols>
  <sheetData>
    <row r="1" spans="1:10" ht="38.25" customHeight="1">
      <c r="A1" s="131" t="s">
        <v>0</v>
      </c>
      <c r="B1" s="131"/>
      <c r="C1" s="131"/>
      <c r="D1" s="131"/>
      <c r="E1" s="131"/>
      <c r="F1" s="5"/>
      <c r="G1" s="6"/>
      <c r="H1" s="6"/>
      <c r="I1" s="6"/>
      <c r="J1" s="6"/>
    </row>
    <row r="2" spans="1:10" ht="26.25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4.75" customHeight="1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s="1" customFormat="1" ht="32.25" customHeight="1">
      <c r="A4" s="7" t="s">
        <v>3</v>
      </c>
      <c r="B4" s="134" t="s">
        <v>4</v>
      </c>
      <c r="C4" s="134"/>
      <c r="D4" s="9" t="s">
        <v>5</v>
      </c>
      <c r="E4" s="8" t="s">
        <v>6</v>
      </c>
      <c r="F4" s="10" t="s">
        <v>7</v>
      </c>
      <c r="G4" s="10" t="s">
        <v>8</v>
      </c>
      <c r="H4" s="11" t="s">
        <v>9</v>
      </c>
      <c r="I4" s="11" t="s">
        <v>10</v>
      </c>
      <c r="J4" s="52" t="s">
        <v>11</v>
      </c>
    </row>
    <row r="5" spans="1:11" ht="26.25" customHeight="1">
      <c r="A5" s="12">
        <v>1</v>
      </c>
      <c r="B5" s="13" t="s">
        <v>12</v>
      </c>
      <c r="C5" s="14" t="s">
        <v>13</v>
      </c>
      <c r="D5" s="15">
        <v>38894</v>
      </c>
      <c r="E5" s="16" t="s">
        <v>14</v>
      </c>
      <c r="F5" s="17" t="s">
        <v>15</v>
      </c>
      <c r="G5" s="18" t="s">
        <v>16</v>
      </c>
      <c r="H5" s="19">
        <v>13</v>
      </c>
      <c r="I5" s="19" t="s">
        <v>17</v>
      </c>
      <c r="J5" s="53"/>
      <c r="K5" s="54"/>
    </row>
    <row r="6" spans="1:11" ht="26.25" customHeight="1">
      <c r="A6" s="20">
        <v>2</v>
      </c>
      <c r="B6" s="21" t="s">
        <v>18</v>
      </c>
      <c r="C6" s="22" t="s">
        <v>19</v>
      </c>
      <c r="D6" s="23">
        <v>38791</v>
      </c>
      <c r="E6" s="24" t="s">
        <v>14</v>
      </c>
      <c r="F6" s="25" t="s">
        <v>15</v>
      </c>
      <c r="G6" s="26" t="s">
        <v>16</v>
      </c>
      <c r="H6" s="27">
        <v>10.5</v>
      </c>
      <c r="I6" s="27" t="s">
        <v>20</v>
      </c>
      <c r="J6" s="55" t="s">
        <v>21</v>
      </c>
      <c r="K6" s="54"/>
    </row>
    <row r="7" spans="1:11" ht="26.25" customHeight="1">
      <c r="A7" s="20">
        <v>3</v>
      </c>
      <c r="B7" s="21" t="s">
        <v>22</v>
      </c>
      <c r="C7" s="22" t="s">
        <v>23</v>
      </c>
      <c r="D7" s="23">
        <v>38846</v>
      </c>
      <c r="E7" s="24" t="s">
        <v>14</v>
      </c>
      <c r="F7" s="25" t="s">
        <v>15</v>
      </c>
      <c r="G7" s="26" t="s">
        <v>16</v>
      </c>
      <c r="H7" s="27">
        <v>10</v>
      </c>
      <c r="I7" s="27" t="s">
        <v>20</v>
      </c>
      <c r="J7" s="55" t="s">
        <v>21</v>
      </c>
      <c r="K7" s="54"/>
    </row>
    <row r="8" spans="1:11" ht="26.25" customHeight="1">
      <c r="A8" s="20">
        <v>4</v>
      </c>
      <c r="B8" s="21" t="s">
        <v>24</v>
      </c>
      <c r="C8" s="22" t="s">
        <v>25</v>
      </c>
      <c r="D8" s="23">
        <v>39009</v>
      </c>
      <c r="E8" s="24" t="s">
        <v>14</v>
      </c>
      <c r="F8" s="25" t="s">
        <v>15</v>
      </c>
      <c r="G8" s="28" t="s">
        <v>26</v>
      </c>
      <c r="H8" s="21">
        <v>13</v>
      </c>
      <c r="I8" s="21" t="s">
        <v>17</v>
      </c>
      <c r="J8" s="56"/>
      <c r="K8" s="54"/>
    </row>
    <row r="9" spans="1:11" ht="26.25" customHeight="1">
      <c r="A9" s="20">
        <v>5</v>
      </c>
      <c r="B9" s="21" t="s">
        <v>27</v>
      </c>
      <c r="C9" s="22" t="s">
        <v>28</v>
      </c>
      <c r="D9" s="23">
        <v>38955</v>
      </c>
      <c r="E9" s="24" t="s">
        <v>29</v>
      </c>
      <c r="F9" s="25" t="s">
        <v>15</v>
      </c>
      <c r="G9" s="28" t="s">
        <v>26</v>
      </c>
      <c r="H9" s="21">
        <v>10.5</v>
      </c>
      <c r="I9" s="21" t="s">
        <v>20</v>
      </c>
      <c r="J9" s="57"/>
      <c r="K9" s="54"/>
    </row>
    <row r="10" spans="1:11" ht="26.25" customHeight="1">
      <c r="A10" s="20">
        <v>6</v>
      </c>
      <c r="B10" s="21" t="s">
        <v>30</v>
      </c>
      <c r="C10" s="22" t="s">
        <v>31</v>
      </c>
      <c r="D10" s="23">
        <v>39059</v>
      </c>
      <c r="E10" s="24" t="s">
        <v>32</v>
      </c>
      <c r="F10" s="25" t="s">
        <v>15</v>
      </c>
      <c r="G10" s="28" t="s">
        <v>26</v>
      </c>
      <c r="H10" s="21">
        <v>8.5</v>
      </c>
      <c r="I10" s="21" t="s">
        <v>20</v>
      </c>
      <c r="J10" s="55"/>
      <c r="K10" s="54"/>
    </row>
    <row r="11" spans="1:11" ht="26.25" customHeight="1">
      <c r="A11" s="20">
        <v>7</v>
      </c>
      <c r="B11" s="21" t="s">
        <v>33</v>
      </c>
      <c r="C11" s="22" t="s">
        <v>31</v>
      </c>
      <c r="D11" s="23">
        <v>38835</v>
      </c>
      <c r="E11" s="24" t="s">
        <v>14</v>
      </c>
      <c r="F11" s="25" t="s">
        <v>15</v>
      </c>
      <c r="G11" s="28" t="s">
        <v>26</v>
      </c>
      <c r="H11" s="21">
        <v>12.5</v>
      </c>
      <c r="I11" s="21" t="s">
        <v>17</v>
      </c>
      <c r="J11" s="58"/>
      <c r="K11" s="54"/>
    </row>
    <row r="12" spans="1:11" ht="26.25" customHeight="1">
      <c r="A12" s="20">
        <v>8</v>
      </c>
      <c r="B12" s="21" t="s">
        <v>34</v>
      </c>
      <c r="C12" s="22" t="s">
        <v>31</v>
      </c>
      <c r="D12" s="23">
        <v>38737</v>
      </c>
      <c r="E12" s="24" t="s">
        <v>14</v>
      </c>
      <c r="F12" s="25" t="s">
        <v>15</v>
      </c>
      <c r="G12" s="26" t="s">
        <v>35</v>
      </c>
      <c r="H12" s="27">
        <v>9.5</v>
      </c>
      <c r="I12" s="27" t="s">
        <v>20</v>
      </c>
      <c r="J12" s="58"/>
      <c r="K12" s="54"/>
    </row>
    <row r="13" spans="1:11" ht="26.25" customHeight="1">
      <c r="A13" s="20">
        <v>9</v>
      </c>
      <c r="B13" s="21" t="s">
        <v>36</v>
      </c>
      <c r="C13" s="22" t="s">
        <v>37</v>
      </c>
      <c r="D13" s="23">
        <v>38777</v>
      </c>
      <c r="E13" s="24" t="s">
        <v>14</v>
      </c>
      <c r="F13" s="25" t="s">
        <v>15</v>
      </c>
      <c r="G13" s="26" t="s">
        <v>35</v>
      </c>
      <c r="H13" s="27">
        <v>10</v>
      </c>
      <c r="I13" s="27" t="s">
        <v>20</v>
      </c>
      <c r="J13" s="56"/>
      <c r="K13" s="54"/>
    </row>
    <row r="14" spans="1:11" ht="26.25" customHeight="1">
      <c r="A14" s="20">
        <v>10</v>
      </c>
      <c r="B14" s="21" t="s">
        <v>38</v>
      </c>
      <c r="C14" s="22" t="s">
        <v>39</v>
      </c>
      <c r="D14" s="23">
        <v>38758</v>
      </c>
      <c r="E14" s="24" t="s">
        <v>14</v>
      </c>
      <c r="F14" s="25" t="s">
        <v>15</v>
      </c>
      <c r="G14" s="26" t="s">
        <v>35</v>
      </c>
      <c r="H14" s="27">
        <v>9</v>
      </c>
      <c r="I14" s="27" t="s">
        <v>20</v>
      </c>
      <c r="J14" s="57"/>
      <c r="K14" s="54"/>
    </row>
    <row r="15" spans="1:11" ht="26.25" customHeight="1">
      <c r="A15" s="20">
        <v>11</v>
      </c>
      <c r="B15" s="21" t="s">
        <v>40</v>
      </c>
      <c r="C15" s="22" t="s">
        <v>41</v>
      </c>
      <c r="D15" s="23">
        <v>38884</v>
      </c>
      <c r="E15" s="24" t="s">
        <v>14</v>
      </c>
      <c r="F15" s="25" t="s">
        <v>15</v>
      </c>
      <c r="G15" s="26" t="s">
        <v>35</v>
      </c>
      <c r="H15" s="27">
        <v>11</v>
      </c>
      <c r="I15" s="27" t="s">
        <v>20</v>
      </c>
      <c r="J15" s="55"/>
      <c r="K15" s="54"/>
    </row>
    <row r="16" spans="1:11" ht="26.25" customHeight="1">
      <c r="A16" s="20">
        <v>12</v>
      </c>
      <c r="B16" s="21" t="s">
        <v>42</v>
      </c>
      <c r="C16" s="22" t="s">
        <v>31</v>
      </c>
      <c r="D16" s="23">
        <v>38811</v>
      </c>
      <c r="E16" s="24" t="s">
        <v>14</v>
      </c>
      <c r="F16" s="25" t="s">
        <v>15</v>
      </c>
      <c r="G16" s="26" t="s">
        <v>35</v>
      </c>
      <c r="H16" s="27">
        <v>7</v>
      </c>
      <c r="I16" s="27">
        <v>0</v>
      </c>
      <c r="J16" s="55" t="s">
        <v>21</v>
      </c>
      <c r="K16" s="54"/>
    </row>
    <row r="17" spans="1:11" ht="26.25" customHeight="1">
      <c r="A17" s="20">
        <v>13</v>
      </c>
      <c r="B17" s="21" t="s">
        <v>43</v>
      </c>
      <c r="C17" s="22" t="s">
        <v>44</v>
      </c>
      <c r="D17" s="23">
        <v>38939</v>
      </c>
      <c r="E17" s="24" t="s">
        <v>14</v>
      </c>
      <c r="F17" s="25" t="s">
        <v>15</v>
      </c>
      <c r="G17" s="26" t="s">
        <v>35</v>
      </c>
      <c r="H17" s="27">
        <v>10</v>
      </c>
      <c r="I17" s="27" t="s">
        <v>20</v>
      </c>
      <c r="J17" s="55" t="s">
        <v>21</v>
      </c>
      <c r="K17" s="54"/>
    </row>
    <row r="18" spans="1:11" ht="26.25" customHeight="1">
      <c r="A18" s="20">
        <v>14</v>
      </c>
      <c r="B18" s="21" t="s">
        <v>45</v>
      </c>
      <c r="C18" s="22" t="s">
        <v>46</v>
      </c>
      <c r="D18" s="23">
        <v>38874</v>
      </c>
      <c r="E18" s="24" t="s">
        <v>14</v>
      </c>
      <c r="F18" s="25" t="s">
        <v>15</v>
      </c>
      <c r="G18" s="26" t="s">
        <v>47</v>
      </c>
      <c r="H18" s="27">
        <v>14.5</v>
      </c>
      <c r="I18" s="27" t="s">
        <v>48</v>
      </c>
      <c r="J18" s="55" t="s">
        <v>49</v>
      </c>
      <c r="K18" s="54"/>
    </row>
    <row r="19" spans="1:11" ht="26.25" customHeight="1">
      <c r="A19" s="20">
        <v>15</v>
      </c>
      <c r="B19" s="21" t="s">
        <v>50</v>
      </c>
      <c r="C19" s="22" t="s">
        <v>51</v>
      </c>
      <c r="D19" s="23">
        <v>38907</v>
      </c>
      <c r="E19" s="24" t="s">
        <v>14</v>
      </c>
      <c r="F19" s="25" t="s">
        <v>15</v>
      </c>
      <c r="G19" s="26" t="s">
        <v>47</v>
      </c>
      <c r="H19" s="27">
        <v>12.5</v>
      </c>
      <c r="I19" s="27" t="s">
        <v>17</v>
      </c>
      <c r="J19" s="57"/>
      <c r="K19" s="54"/>
    </row>
    <row r="20" spans="1:11" ht="26.25" customHeight="1">
      <c r="A20" s="20">
        <v>16</v>
      </c>
      <c r="B20" s="21" t="s">
        <v>52</v>
      </c>
      <c r="C20" s="22" t="s">
        <v>53</v>
      </c>
      <c r="D20" s="23">
        <v>38935</v>
      </c>
      <c r="E20" s="24" t="s">
        <v>54</v>
      </c>
      <c r="F20" s="25" t="s">
        <v>15</v>
      </c>
      <c r="G20" s="26" t="s">
        <v>47</v>
      </c>
      <c r="H20" s="27">
        <v>6.5</v>
      </c>
      <c r="I20" s="27">
        <v>0</v>
      </c>
      <c r="J20" s="58" t="s">
        <v>21</v>
      </c>
      <c r="K20" s="54"/>
    </row>
    <row r="21" spans="1:11" ht="26.25" customHeight="1">
      <c r="A21" s="20">
        <v>17</v>
      </c>
      <c r="B21" s="21" t="s">
        <v>55</v>
      </c>
      <c r="C21" s="22" t="s">
        <v>56</v>
      </c>
      <c r="D21" s="23">
        <v>38766</v>
      </c>
      <c r="E21" s="24" t="s">
        <v>14</v>
      </c>
      <c r="F21" s="25" t="s">
        <v>15</v>
      </c>
      <c r="G21" s="28" t="s">
        <v>57</v>
      </c>
      <c r="H21" s="21">
        <v>16</v>
      </c>
      <c r="I21" s="21" t="s">
        <v>48</v>
      </c>
      <c r="J21" s="57"/>
      <c r="K21" s="54"/>
    </row>
    <row r="22" spans="1:11" s="2" customFormat="1" ht="26.25" customHeight="1">
      <c r="A22" s="20">
        <v>18</v>
      </c>
      <c r="B22" s="29" t="s">
        <v>58</v>
      </c>
      <c r="C22" s="30" t="s">
        <v>59</v>
      </c>
      <c r="D22" s="31">
        <v>38723</v>
      </c>
      <c r="E22" s="32" t="s">
        <v>14</v>
      </c>
      <c r="F22" s="33" t="s">
        <v>15</v>
      </c>
      <c r="G22" s="34" t="s">
        <v>57</v>
      </c>
      <c r="H22" s="35">
        <v>6.5</v>
      </c>
      <c r="I22" s="36">
        <v>0</v>
      </c>
      <c r="J22" s="59"/>
      <c r="K22" s="60"/>
    </row>
    <row r="23" spans="1:11" s="3" customFormat="1" ht="26.25" customHeight="1">
      <c r="A23" s="20">
        <v>19</v>
      </c>
      <c r="B23" s="29" t="s">
        <v>60</v>
      </c>
      <c r="C23" s="30" t="s">
        <v>61</v>
      </c>
      <c r="D23" s="31">
        <v>38810</v>
      </c>
      <c r="E23" s="32" t="s">
        <v>62</v>
      </c>
      <c r="F23" s="33" t="s">
        <v>15</v>
      </c>
      <c r="G23" s="34" t="s">
        <v>57</v>
      </c>
      <c r="H23" s="36">
        <v>0.1</v>
      </c>
      <c r="I23" s="36">
        <v>0</v>
      </c>
      <c r="J23" s="61" t="s">
        <v>21</v>
      </c>
      <c r="K23" s="62"/>
    </row>
    <row r="24" spans="1:11" ht="26.25" customHeight="1">
      <c r="A24" s="20">
        <v>20</v>
      </c>
      <c r="B24" s="21" t="s">
        <v>63</v>
      </c>
      <c r="C24" s="22" t="s">
        <v>64</v>
      </c>
      <c r="D24" s="23">
        <v>38846</v>
      </c>
      <c r="E24" s="24" t="s">
        <v>14</v>
      </c>
      <c r="F24" s="25" t="s">
        <v>15</v>
      </c>
      <c r="G24" s="26" t="s">
        <v>65</v>
      </c>
      <c r="H24" s="27">
        <v>14.5</v>
      </c>
      <c r="I24" s="27" t="s">
        <v>48</v>
      </c>
      <c r="J24" s="58" t="s">
        <v>49</v>
      </c>
      <c r="K24" s="54"/>
    </row>
    <row r="25" spans="1:11" ht="26.25" customHeight="1">
      <c r="A25" s="20">
        <v>21</v>
      </c>
      <c r="B25" s="21" t="s">
        <v>66</v>
      </c>
      <c r="C25" s="22" t="s">
        <v>67</v>
      </c>
      <c r="D25" s="23">
        <v>38955</v>
      </c>
      <c r="E25" s="24" t="s">
        <v>14</v>
      </c>
      <c r="F25" s="25" t="s">
        <v>15</v>
      </c>
      <c r="G25" s="26" t="s">
        <v>68</v>
      </c>
      <c r="H25" s="27">
        <v>14</v>
      </c>
      <c r="I25" s="27" t="s">
        <v>48</v>
      </c>
      <c r="J25" s="57"/>
      <c r="K25" s="54"/>
    </row>
    <row r="26" spans="1:11" ht="26.25" customHeight="1">
      <c r="A26" s="20">
        <v>22</v>
      </c>
      <c r="B26" s="21" t="s">
        <v>69</v>
      </c>
      <c r="C26" s="22" t="s">
        <v>70</v>
      </c>
      <c r="D26" s="23">
        <v>38904</v>
      </c>
      <c r="E26" s="24" t="s">
        <v>14</v>
      </c>
      <c r="F26" s="25" t="s">
        <v>15</v>
      </c>
      <c r="G26" s="26" t="s">
        <v>68</v>
      </c>
      <c r="H26" s="27">
        <v>10</v>
      </c>
      <c r="I26" s="27" t="s">
        <v>20</v>
      </c>
      <c r="J26" s="58" t="s">
        <v>21</v>
      </c>
      <c r="K26" s="54"/>
    </row>
    <row r="27" spans="1:11" ht="26.25" customHeight="1">
      <c r="A27" s="20">
        <v>23</v>
      </c>
      <c r="B27" s="21" t="s">
        <v>71</v>
      </c>
      <c r="C27" s="22" t="s">
        <v>70</v>
      </c>
      <c r="D27" s="23">
        <v>38907</v>
      </c>
      <c r="E27" s="24" t="s">
        <v>14</v>
      </c>
      <c r="F27" s="25" t="s">
        <v>15</v>
      </c>
      <c r="G27" s="26" t="s">
        <v>68</v>
      </c>
      <c r="H27" s="27">
        <v>10</v>
      </c>
      <c r="I27" s="27" t="s">
        <v>20</v>
      </c>
      <c r="J27" s="58" t="s">
        <v>21</v>
      </c>
      <c r="K27" s="54"/>
    </row>
    <row r="28" spans="1:11" ht="26.25" customHeight="1">
      <c r="A28" s="20">
        <v>24</v>
      </c>
      <c r="B28" s="21" t="s">
        <v>72</v>
      </c>
      <c r="C28" s="22" t="s">
        <v>31</v>
      </c>
      <c r="D28" s="23">
        <v>38859</v>
      </c>
      <c r="E28" s="24" t="s">
        <v>14</v>
      </c>
      <c r="F28" s="25" t="s">
        <v>15</v>
      </c>
      <c r="G28" s="28" t="s">
        <v>73</v>
      </c>
      <c r="H28" s="21">
        <v>10</v>
      </c>
      <c r="I28" s="21">
        <v>0</v>
      </c>
      <c r="J28" s="58"/>
      <c r="K28" s="54"/>
    </row>
    <row r="29" spans="1:12" ht="26.25" customHeight="1">
      <c r="A29" s="20">
        <v>25</v>
      </c>
      <c r="B29" s="21" t="s">
        <v>74</v>
      </c>
      <c r="C29" s="22" t="s">
        <v>75</v>
      </c>
      <c r="D29" s="23">
        <v>38800</v>
      </c>
      <c r="E29" s="24" t="s">
        <v>14</v>
      </c>
      <c r="F29" s="25" t="s">
        <v>15</v>
      </c>
      <c r="G29" s="28" t="s">
        <v>73</v>
      </c>
      <c r="H29" s="21">
        <v>14.5</v>
      </c>
      <c r="I29" s="21" t="s">
        <v>48</v>
      </c>
      <c r="J29" s="63" t="s">
        <v>49</v>
      </c>
      <c r="K29" s="54"/>
      <c r="L29" s="64"/>
    </row>
    <row r="30" spans="1:19" ht="26.25" customHeight="1">
      <c r="A30" s="20">
        <v>26</v>
      </c>
      <c r="B30" s="27" t="s">
        <v>76</v>
      </c>
      <c r="C30" s="37" t="s">
        <v>59</v>
      </c>
      <c r="D30" s="38">
        <v>38998</v>
      </c>
      <c r="E30" s="39" t="s">
        <v>29</v>
      </c>
      <c r="F30" s="25" t="s">
        <v>15</v>
      </c>
      <c r="G30" s="28" t="s">
        <v>73</v>
      </c>
      <c r="H30" s="21">
        <v>11</v>
      </c>
      <c r="I30" s="21" t="s">
        <v>20</v>
      </c>
      <c r="J30" s="58" t="s">
        <v>21</v>
      </c>
      <c r="K30" s="65"/>
      <c r="L30" s="66"/>
      <c r="M30" s="66"/>
      <c r="N30" s="65"/>
      <c r="O30" s="67"/>
      <c r="Q30" s="66"/>
      <c r="R30" s="65"/>
      <c r="S30" s="67">
        <f>LEFT(P30,LEN(P30)-LEN(V30))</f>
      </c>
    </row>
    <row r="31" spans="1:19" ht="26.25" customHeight="1">
      <c r="A31" s="20">
        <v>27</v>
      </c>
      <c r="B31" s="27" t="s">
        <v>77</v>
      </c>
      <c r="C31" s="37" t="s">
        <v>31</v>
      </c>
      <c r="D31" s="38">
        <v>38911</v>
      </c>
      <c r="E31" s="39" t="s">
        <v>32</v>
      </c>
      <c r="F31" s="25" t="s">
        <v>15</v>
      </c>
      <c r="G31" s="28" t="s">
        <v>73</v>
      </c>
      <c r="H31" s="21">
        <v>10.5</v>
      </c>
      <c r="I31" s="21" t="s">
        <v>20</v>
      </c>
      <c r="J31" s="58" t="s">
        <v>21</v>
      </c>
      <c r="K31" s="65"/>
      <c r="L31" s="66"/>
      <c r="M31" s="66"/>
      <c r="N31" s="65"/>
      <c r="O31" s="67"/>
      <c r="Q31" s="66"/>
      <c r="R31" s="65"/>
      <c r="S31" s="67">
        <f>LEFT(P31,LEN(P31)-LEN(V31))</f>
      </c>
    </row>
    <row r="32" spans="1:19" ht="26.25" customHeight="1">
      <c r="A32" s="20">
        <v>28</v>
      </c>
      <c r="B32" s="27" t="s">
        <v>78</v>
      </c>
      <c r="C32" s="37" t="s">
        <v>67</v>
      </c>
      <c r="D32" s="38">
        <v>38740</v>
      </c>
      <c r="E32" s="39" t="s">
        <v>32</v>
      </c>
      <c r="F32" s="25" t="s">
        <v>15</v>
      </c>
      <c r="G32" s="28" t="s">
        <v>73</v>
      </c>
      <c r="H32" s="21">
        <v>13</v>
      </c>
      <c r="I32" s="21" t="s">
        <v>17</v>
      </c>
      <c r="J32" s="58" t="s">
        <v>21</v>
      </c>
      <c r="K32" s="65"/>
      <c r="L32" s="66"/>
      <c r="M32" s="66"/>
      <c r="N32" s="65"/>
      <c r="O32" s="67"/>
      <c r="Q32" s="66"/>
      <c r="R32" s="65"/>
      <c r="S32" s="67">
        <f>LEFT(P32,LEN(P32)-LEN(V32))</f>
      </c>
    </row>
    <row r="33" spans="1:19" ht="26.25" customHeight="1">
      <c r="A33" s="20">
        <v>29</v>
      </c>
      <c r="B33" s="27" t="s">
        <v>79</v>
      </c>
      <c r="C33" s="37" t="s">
        <v>80</v>
      </c>
      <c r="D33" s="38">
        <v>39003</v>
      </c>
      <c r="E33" s="39" t="s">
        <v>32</v>
      </c>
      <c r="F33" s="25" t="s">
        <v>15</v>
      </c>
      <c r="G33" s="28" t="s">
        <v>73</v>
      </c>
      <c r="H33" s="21" t="s">
        <v>81</v>
      </c>
      <c r="I33" s="21" t="s">
        <v>48</v>
      </c>
      <c r="J33" s="58" t="s">
        <v>49</v>
      </c>
      <c r="K33" s="65"/>
      <c r="L33" s="66"/>
      <c r="M33" s="66"/>
      <c r="N33" s="65"/>
      <c r="O33" s="67"/>
      <c r="Q33" s="66"/>
      <c r="R33" s="65"/>
      <c r="S33" s="67">
        <f>LEFT(P33,LEN(P33)-LEN(V33))</f>
      </c>
    </row>
    <row r="34" spans="1:19" ht="26.25" customHeight="1">
      <c r="A34" s="20">
        <v>30</v>
      </c>
      <c r="B34" s="27" t="s">
        <v>82</v>
      </c>
      <c r="C34" s="37" t="s">
        <v>83</v>
      </c>
      <c r="D34" s="38">
        <v>38835</v>
      </c>
      <c r="E34" s="39" t="s">
        <v>29</v>
      </c>
      <c r="F34" s="25" t="s">
        <v>15</v>
      </c>
      <c r="G34" s="28" t="s">
        <v>73</v>
      </c>
      <c r="H34" s="21">
        <v>12</v>
      </c>
      <c r="I34" s="21" t="s">
        <v>20</v>
      </c>
      <c r="J34" s="58" t="s">
        <v>21</v>
      </c>
      <c r="K34" s="65"/>
      <c r="L34" s="66"/>
      <c r="M34" s="66"/>
      <c r="N34" s="65"/>
      <c r="O34" s="67"/>
      <c r="Q34" s="66"/>
      <c r="R34" s="65"/>
      <c r="S34" s="67">
        <f aca="true" t="shared" si="0" ref="S34:S39">LEFT(P34,LEN(P34)-LEN(V34))</f>
      </c>
    </row>
    <row r="35" spans="1:19" ht="26.25" customHeight="1">
      <c r="A35" s="20">
        <v>31</v>
      </c>
      <c r="B35" s="27" t="s">
        <v>84</v>
      </c>
      <c r="C35" s="37" t="s">
        <v>85</v>
      </c>
      <c r="D35" s="38">
        <v>38719</v>
      </c>
      <c r="E35" s="39" t="s">
        <v>29</v>
      </c>
      <c r="F35" s="25" t="s">
        <v>15</v>
      </c>
      <c r="G35" s="28" t="s">
        <v>73</v>
      </c>
      <c r="H35" s="21">
        <v>14</v>
      </c>
      <c r="I35" s="21" t="s">
        <v>48</v>
      </c>
      <c r="J35" s="58" t="s">
        <v>21</v>
      </c>
      <c r="K35" s="65"/>
      <c r="L35" s="66"/>
      <c r="M35" s="66"/>
      <c r="N35" s="65"/>
      <c r="O35" s="67"/>
      <c r="Q35" s="66"/>
      <c r="R35" s="65"/>
      <c r="S35" s="67">
        <f t="shared" si="0"/>
      </c>
    </row>
    <row r="36" spans="1:19" ht="26.25" customHeight="1">
      <c r="A36" s="20">
        <v>32</v>
      </c>
      <c r="B36" s="27" t="s">
        <v>86</v>
      </c>
      <c r="C36" s="37" t="s">
        <v>87</v>
      </c>
      <c r="D36" s="38">
        <v>38726</v>
      </c>
      <c r="E36" s="39" t="s">
        <v>14</v>
      </c>
      <c r="F36" s="25" t="s">
        <v>15</v>
      </c>
      <c r="G36" s="28" t="s">
        <v>73</v>
      </c>
      <c r="H36" s="21">
        <v>10.5</v>
      </c>
      <c r="I36" s="21" t="s">
        <v>20</v>
      </c>
      <c r="J36" s="58" t="s">
        <v>21</v>
      </c>
      <c r="K36" s="65"/>
      <c r="L36" s="66"/>
      <c r="M36" s="66"/>
      <c r="N36" s="65"/>
      <c r="O36" s="67"/>
      <c r="Q36" s="66"/>
      <c r="R36" s="65"/>
      <c r="S36" s="67">
        <f t="shared" si="0"/>
      </c>
    </row>
    <row r="37" spans="1:19" ht="26.25" customHeight="1">
      <c r="A37" s="20">
        <v>33</v>
      </c>
      <c r="B37" s="27" t="s">
        <v>88</v>
      </c>
      <c r="C37" s="37" t="s">
        <v>31</v>
      </c>
      <c r="D37" s="38">
        <v>39049</v>
      </c>
      <c r="E37" s="39" t="s">
        <v>14</v>
      </c>
      <c r="F37" s="25" t="s">
        <v>15</v>
      </c>
      <c r="G37" s="28" t="s">
        <v>73</v>
      </c>
      <c r="H37" s="21">
        <v>10</v>
      </c>
      <c r="I37" s="21">
        <v>0</v>
      </c>
      <c r="J37" s="58" t="s">
        <v>21</v>
      </c>
      <c r="K37" s="65"/>
      <c r="L37" s="66"/>
      <c r="M37" s="66"/>
      <c r="N37" s="65"/>
      <c r="O37" s="67"/>
      <c r="Q37" s="66"/>
      <c r="R37" s="65"/>
      <c r="S37" s="67">
        <f t="shared" si="0"/>
      </c>
    </row>
    <row r="38" spans="1:19" ht="26.25" customHeight="1">
      <c r="A38" s="20">
        <v>34</v>
      </c>
      <c r="B38" s="27" t="s">
        <v>89</v>
      </c>
      <c r="C38" s="37" t="s">
        <v>53</v>
      </c>
      <c r="D38" s="38">
        <v>38853</v>
      </c>
      <c r="E38" s="39" t="s">
        <v>14</v>
      </c>
      <c r="F38" s="25" t="s">
        <v>15</v>
      </c>
      <c r="G38" s="28" t="s">
        <v>73</v>
      </c>
      <c r="H38" s="21">
        <v>11.5</v>
      </c>
      <c r="I38" s="21" t="s">
        <v>20</v>
      </c>
      <c r="J38" s="58" t="s">
        <v>21</v>
      </c>
      <c r="K38" s="65"/>
      <c r="L38" s="66"/>
      <c r="M38" s="66"/>
      <c r="N38" s="65"/>
      <c r="O38" s="67"/>
      <c r="Q38" s="66"/>
      <c r="R38" s="65"/>
      <c r="S38" s="67">
        <f t="shared" si="0"/>
      </c>
    </row>
    <row r="39" spans="1:19" ht="26.25" customHeight="1">
      <c r="A39" s="20">
        <v>35</v>
      </c>
      <c r="B39" s="27" t="s">
        <v>90</v>
      </c>
      <c r="C39" s="37" t="s">
        <v>91</v>
      </c>
      <c r="D39" s="38">
        <v>38872</v>
      </c>
      <c r="E39" s="39" t="s">
        <v>14</v>
      </c>
      <c r="F39" s="25" t="s">
        <v>15</v>
      </c>
      <c r="G39" s="28" t="s">
        <v>73</v>
      </c>
      <c r="H39" s="21">
        <v>8</v>
      </c>
      <c r="I39" s="21">
        <v>0</v>
      </c>
      <c r="J39" s="58" t="s">
        <v>21</v>
      </c>
      <c r="K39" s="65"/>
      <c r="L39" s="66"/>
      <c r="M39" s="66"/>
      <c r="N39" s="65"/>
      <c r="O39" s="67"/>
      <c r="Q39" s="66"/>
      <c r="R39" s="65"/>
      <c r="S39" s="67">
        <f t="shared" si="0"/>
      </c>
    </row>
    <row r="40" spans="1:19" ht="26.25" customHeight="1">
      <c r="A40" s="20">
        <v>36</v>
      </c>
      <c r="B40" s="40" t="s">
        <v>12</v>
      </c>
      <c r="C40" s="41" t="s">
        <v>13</v>
      </c>
      <c r="D40" s="42">
        <v>38894</v>
      </c>
      <c r="E40" s="43" t="s">
        <v>14</v>
      </c>
      <c r="F40" s="17" t="s">
        <v>15</v>
      </c>
      <c r="G40" s="44" t="s">
        <v>92</v>
      </c>
      <c r="H40" s="45"/>
      <c r="I40" s="45" t="s">
        <v>17</v>
      </c>
      <c r="J40" s="68" t="s">
        <v>49</v>
      </c>
      <c r="K40" s="65"/>
      <c r="L40" s="66">
        <v>1</v>
      </c>
      <c r="M40" s="66"/>
      <c r="N40" s="65"/>
      <c r="O40" s="67"/>
      <c r="Q40" s="66"/>
      <c r="R40" s="65"/>
      <c r="S40" s="67"/>
    </row>
    <row r="41" spans="1:19" ht="26.25" customHeight="1">
      <c r="A41" s="20">
        <v>37</v>
      </c>
      <c r="B41" s="40" t="s">
        <v>18</v>
      </c>
      <c r="C41" s="41" t="s">
        <v>19</v>
      </c>
      <c r="D41" s="42">
        <v>38791</v>
      </c>
      <c r="E41" s="43" t="s">
        <v>14</v>
      </c>
      <c r="F41" s="46" t="s">
        <v>15</v>
      </c>
      <c r="G41" s="44" t="s">
        <v>92</v>
      </c>
      <c r="H41" s="45"/>
      <c r="I41" s="45" t="s">
        <v>20</v>
      </c>
      <c r="J41" s="55"/>
      <c r="K41" s="65"/>
      <c r="L41" s="66">
        <v>2</v>
      </c>
      <c r="M41" s="66"/>
      <c r="N41" s="65"/>
      <c r="O41" s="67"/>
      <c r="Q41" s="66"/>
      <c r="R41" s="65"/>
      <c r="S41" s="67"/>
    </row>
    <row r="42" spans="1:19" ht="26.25" customHeight="1">
      <c r="A42" s="20">
        <v>38</v>
      </c>
      <c r="B42" s="40" t="s">
        <v>24</v>
      </c>
      <c r="C42" s="41" t="s">
        <v>25</v>
      </c>
      <c r="D42" s="42">
        <v>39009</v>
      </c>
      <c r="E42" s="43" t="s">
        <v>14</v>
      </c>
      <c r="F42" s="46" t="s">
        <v>15</v>
      </c>
      <c r="G42" s="44" t="s">
        <v>92</v>
      </c>
      <c r="H42" s="45"/>
      <c r="I42" s="45" t="s">
        <v>20</v>
      </c>
      <c r="J42" s="69"/>
      <c r="K42" s="65"/>
      <c r="L42" s="66">
        <v>3</v>
      </c>
      <c r="M42" s="66"/>
      <c r="N42" s="65"/>
      <c r="O42" s="67"/>
      <c r="Q42" s="66"/>
      <c r="R42" s="65"/>
      <c r="S42" s="67"/>
    </row>
    <row r="43" spans="1:19" ht="26.25" customHeight="1">
      <c r="A43" s="20">
        <v>39</v>
      </c>
      <c r="B43" s="40" t="s">
        <v>27</v>
      </c>
      <c r="C43" s="41" t="s">
        <v>28</v>
      </c>
      <c r="D43" s="42">
        <v>38955</v>
      </c>
      <c r="E43" s="43" t="s">
        <v>29</v>
      </c>
      <c r="F43" s="46" t="s">
        <v>15</v>
      </c>
      <c r="G43" s="44" t="s">
        <v>92</v>
      </c>
      <c r="H43" s="45"/>
      <c r="I43" s="45" t="s">
        <v>17</v>
      </c>
      <c r="J43" s="70"/>
      <c r="K43" s="65"/>
      <c r="L43" s="66">
        <v>4</v>
      </c>
      <c r="M43" s="66"/>
      <c r="N43" s="65"/>
      <c r="O43" s="67"/>
      <c r="Q43" s="66"/>
      <c r="R43" s="65"/>
      <c r="S43" s="67"/>
    </row>
    <row r="44" spans="1:19" ht="26.25" customHeight="1">
      <c r="A44" s="20">
        <v>40</v>
      </c>
      <c r="B44" s="40" t="s">
        <v>93</v>
      </c>
      <c r="C44" s="41" t="s">
        <v>94</v>
      </c>
      <c r="D44" s="42">
        <v>39019</v>
      </c>
      <c r="E44" s="43" t="s">
        <v>14</v>
      </c>
      <c r="F44" s="46" t="s">
        <v>15</v>
      </c>
      <c r="G44" s="44" t="s">
        <v>92</v>
      </c>
      <c r="H44" s="45"/>
      <c r="I44" s="45" t="s">
        <v>20</v>
      </c>
      <c r="J44" s="71"/>
      <c r="K44" s="65"/>
      <c r="L44" s="66">
        <v>5</v>
      </c>
      <c r="M44" s="66"/>
      <c r="N44" s="65"/>
      <c r="O44" s="67"/>
      <c r="Q44" s="66"/>
      <c r="R44" s="65"/>
      <c r="S44" s="67"/>
    </row>
    <row r="45" spans="1:19" ht="26.25" customHeight="1">
      <c r="A45" s="20">
        <v>41</v>
      </c>
      <c r="B45" s="40" t="s">
        <v>33</v>
      </c>
      <c r="C45" s="41" t="s">
        <v>31</v>
      </c>
      <c r="D45" s="42">
        <v>38835</v>
      </c>
      <c r="E45" s="43" t="s">
        <v>14</v>
      </c>
      <c r="F45" s="46" t="s">
        <v>15</v>
      </c>
      <c r="G45" s="44" t="s">
        <v>92</v>
      </c>
      <c r="H45" s="45"/>
      <c r="I45" s="45" t="s">
        <v>20</v>
      </c>
      <c r="J45" s="72"/>
      <c r="K45" s="65"/>
      <c r="L45" s="66">
        <v>6</v>
      </c>
      <c r="M45" s="66"/>
      <c r="N45" s="65"/>
      <c r="O45" s="67"/>
      <c r="Q45" s="66"/>
      <c r="R45" s="65"/>
      <c r="S45" s="67"/>
    </row>
    <row r="46" spans="1:19" ht="26.25" customHeight="1">
      <c r="A46" s="20">
        <v>42</v>
      </c>
      <c r="B46" s="40" t="s">
        <v>34</v>
      </c>
      <c r="C46" s="41" t="s">
        <v>31</v>
      </c>
      <c r="D46" s="42">
        <v>38737</v>
      </c>
      <c r="E46" s="43" t="s">
        <v>14</v>
      </c>
      <c r="F46" s="46" t="s">
        <v>15</v>
      </c>
      <c r="G46" s="44" t="s">
        <v>92</v>
      </c>
      <c r="H46" s="45"/>
      <c r="I46" s="45" t="s">
        <v>20</v>
      </c>
      <c r="J46" s="73"/>
      <c r="K46" s="65"/>
      <c r="L46" s="66">
        <v>7</v>
      </c>
      <c r="M46" s="66"/>
      <c r="N46" s="65"/>
      <c r="O46" s="67"/>
      <c r="Q46" s="66"/>
      <c r="R46" s="65"/>
      <c r="S46" s="67"/>
    </row>
    <row r="47" spans="1:19" ht="26.25" customHeight="1">
      <c r="A47" s="20">
        <v>43</v>
      </c>
      <c r="B47" s="40" t="s">
        <v>36</v>
      </c>
      <c r="C47" s="41" t="s">
        <v>37</v>
      </c>
      <c r="D47" s="42">
        <v>38777</v>
      </c>
      <c r="E47" s="43" t="s">
        <v>14</v>
      </c>
      <c r="F47" s="46" t="s">
        <v>15</v>
      </c>
      <c r="G47" s="44" t="s">
        <v>92</v>
      </c>
      <c r="H47" s="45"/>
      <c r="I47" s="45" t="s">
        <v>20</v>
      </c>
      <c r="J47" s="69"/>
      <c r="K47" s="65"/>
      <c r="L47" s="66">
        <v>8</v>
      </c>
      <c r="M47" s="66"/>
      <c r="N47" s="65"/>
      <c r="O47" s="67"/>
      <c r="Q47" s="66"/>
      <c r="R47" s="65"/>
      <c r="S47" s="67"/>
    </row>
    <row r="48" spans="1:19" ht="26.25" customHeight="1">
      <c r="A48" s="20">
        <v>44</v>
      </c>
      <c r="B48" s="40" t="s">
        <v>38</v>
      </c>
      <c r="C48" s="41" t="s">
        <v>39</v>
      </c>
      <c r="D48" s="42">
        <v>38758</v>
      </c>
      <c r="E48" s="43" t="s">
        <v>14</v>
      </c>
      <c r="F48" s="46" t="s">
        <v>15</v>
      </c>
      <c r="G48" s="44" t="s">
        <v>92</v>
      </c>
      <c r="H48" s="45"/>
      <c r="I48" s="45" t="s">
        <v>20</v>
      </c>
      <c r="J48" s="70"/>
      <c r="K48" s="65"/>
      <c r="L48" s="66">
        <v>9</v>
      </c>
      <c r="M48" s="66"/>
      <c r="N48" s="65"/>
      <c r="O48" s="67"/>
      <c r="Q48" s="66"/>
      <c r="R48" s="65"/>
      <c r="S48" s="67"/>
    </row>
    <row r="49" spans="1:19" ht="26.25" customHeight="1">
      <c r="A49" s="20">
        <v>45</v>
      </c>
      <c r="B49" s="40" t="s">
        <v>40</v>
      </c>
      <c r="C49" s="41" t="s">
        <v>41</v>
      </c>
      <c r="D49" s="42">
        <v>38884</v>
      </c>
      <c r="E49" s="43" t="s">
        <v>14</v>
      </c>
      <c r="F49" s="46" t="s">
        <v>15</v>
      </c>
      <c r="G49" s="44" t="s">
        <v>92</v>
      </c>
      <c r="H49" s="45"/>
      <c r="I49" s="45" t="s">
        <v>20</v>
      </c>
      <c r="J49" s="55"/>
      <c r="K49" s="65"/>
      <c r="L49" s="66">
        <v>10</v>
      </c>
      <c r="M49" s="66"/>
      <c r="N49" s="65"/>
      <c r="O49" s="67"/>
      <c r="Q49" s="66"/>
      <c r="R49" s="65"/>
      <c r="S49" s="67"/>
    </row>
    <row r="50" spans="1:19" ht="26.25" customHeight="1">
      <c r="A50" s="20">
        <v>46</v>
      </c>
      <c r="B50" s="40" t="s">
        <v>42</v>
      </c>
      <c r="C50" s="41" t="s">
        <v>31</v>
      </c>
      <c r="D50" s="42">
        <v>38811</v>
      </c>
      <c r="E50" s="43" t="s">
        <v>14</v>
      </c>
      <c r="F50" s="46" t="s">
        <v>15</v>
      </c>
      <c r="G50" s="44" t="s">
        <v>92</v>
      </c>
      <c r="H50" s="45"/>
      <c r="I50" s="45" t="s">
        <v>20</v>
      </c>
      <c r="J50" s="55"/>
      <c r="K50" s="65"/>
      <c r="L50" s="66">
        <v>11</v>
      </c>
      <c r="M50" s="66"/>
      <c r="N50" s="65"/>
      <c r="O50" s="67"/>
      <c r="Q50" s="66"/>
      <c r="R50" s="65"/>
      <c r="S50" s="67"/>
    </row>
    <row r="51" spans="1:19" ht="26.25" customHeight="1">
      <c r="A51" s="20">
        <v>47</v>
      </c>
      <c r="B51" s="40" t="s">
        <v>43</v>
      </c>
      <c r="C51" s="41" t="s">
        <v>44</v>
      </c>
      <c r="D51" s="42">
        <v>38939</v>
      </c>
      <c r="E51" s="43" t="s">
        <v>14</v>
      </c>
      <c r="F51" s="46" t="s">
        <v>15</v>
      </c>
      <c r="G51" s="44" t="s">
        <v>92</v>
      </c>
      <c r="H51" s="45"/>
      <c r="I51" s="45" t="s">
        <v>20</v>
      </c>
      <c r="J51" s="55"/>
      <c r="K51" s="65"/>
      <c r="L51" s="66">
        <v>12</v>
      </c>
      <c r="M51" s="66"/>
      <c r="N51" s="65"/>
      <c r="O51" s="67"/>
      <c r="Q51" s="66"/>
      <c r="R51" s="65"/>
      <c r="S51" s="67"/>
    </row>
    <row r="52" spans="1:19" ht="26.25" customHeight="1">
      <c r="A52" s="20">
        <v>48</v>
      </c>
      <c r="B52" s="40" t="s">
        <v>45</v>
      </c>
      <c r="C52" s="41" t="s">
        <v>46</v>
      </c>
      <c r="D52" s="42">
        <v>38874</v>
      </c>
      <c r="E52" s="43" t="s">
        <v>14</v>
      </c>
      <c r="F52" s="46" t="s">
        <v>15</v>
      </c>
      <c r="G52" s="44" t="s">
        <v>92</v>
      </c>
      <c r="H52" s="45"/>
      <c r="I52" s="45" t="s">
        <v>17</v>
      </c>
      <c r="J52" s="71" t="s">
        <v>49</v>
      </c>
      <c r="K52" s="65"/>
      <c r="L52" s="66">
        <v>13</v>
      </c>
      <c r="M52" s="66"/>
      <c r="N52" s="65"/>
      <c r="O52" s="67"/>
      <c r="Q52" s="66"/>
      <c r="R52" s="65"/>
      <c r="S52" s="67"/>
    </row>
    <row r="53" spans="1:19" ht="26.25" customHeight="1">
      <c r="A53" s="20">
        <v>49</v>
      </c>
      <c r="B53" s="40" t="s">
        <v>50</v>
      </c>
      <c r="C53" s="41" t="s">
        <v>51</v>
      </c>
      <c r="D53" s="42">
        <v>38907</v>
      </c>
      <c r="E53" s="43" t="s">
        <v>14</v>
      </c>
      <c r="F53" s="46" t="s">
        <v>15</v>
      </c>
      <c r="G53" s="44" t="s">
        <v>92</v>
      </c>
      <c r="H53" s="45"/>
      <c r="I53" s="45" t="s">
        <v>17</v>
      </c>
      <c r="J53" s="70"/>
      <c r="K53" s="65"/>
      <c r="L53" s="66">
        <v>14</v>
      </c>
      <c r="M53" s="66"/>
      <c r="N53" s="65"/>
      <c r="O53" s="67"/>
      <c r="Q53" s="66"/>
      <c r="R53" s="65"/>
      <c r="S53" s="67"/>
    </row>
    <row r="54" spans="1:19" ht="26.25" customHeight="1">
      <c r="A54" s="20">
        <v>50</v>
      </c>
      <c r="B54" s="40" t="s">
        <v>86</v>
      </c>
      <c r="C54" s="41" t="s">
        <v>87</v>
      </c>
      <c r="D54" s="42">
        <v>38726</v>
      </c>
      <c r="E54" s="43" t="s">
        <v>14</v>
      </c>
      <c r="F54" s="46" t="s">
        <v>15</v>
      </c>
      <c r="G54" s="44" t="s">
        <v>92</v>
      </c>
      <c r="H54" s="45"/>
      <c r="I54" s="45"/>
      <c r="J54" s="70" t="s">
        <v>95</v>
      </c>
      <c r="K54" s="65"/>
      <c r="L54" s="66">
        <v>15</v>
      </c>
      <c r="M54" s="66"/>
      <c r="N54" s="65"/>
      <c r="O54" s="67"/>
      <c r="Q54" s="66"/>
      <c r="R54" s="65"/>
      <c r="S54" s="67"/>
    </row>
    <row r="55" spans="1:19" ht="26.25" customHeight="1">
      <c r="A55" s="20">
        <v>51</v>
      </c>
      <c r="B55" s="40" t="s">
        <v>55</v>
      </c>
      <c r="C55" s="41" t="s">
        <v>56</v>
      </c>
      <c r="D55" s="42">
        <v>38766</v>
      </c>
      <c r="E55" s="43" t="s">
        <v>14</v>
      </c>
      <c r="F55" s="46" t="s">
        <v>15</v>
      </c>
      <c r="G55" s="44" t="s">
        <v>92</v>
      </c>
      <c r="H55" s="45"/>
      <c r="I55" s="45" t="s">
        <v>20</v>
      </c>
      <c r="J55" s="70"/>
      <c r="K55" s="65"/>
      <c r="L55" s="66">
        <v>16</v>
      </c>
      <c r="M55" s="66"/>
      <c r="N55" s="65"/>
      <c r="O55" s="67"/>
      <c r="Q55" s="66"/>
      <c r="R55" s="65"/>
      <c r="S55" s="67"/>
    </row>
    <row r="56" spans="1:19" ht="26.25" customHeight="1">
      <c r="A56" s="20">
        <v>52</v>
      </c>
      <c r="B56" s="47" t="s">
        <v>58</v>
      </c>
      <c r="C56" s="48" t="s">
        <v>59</v>
      </c>
      <c r="D56" s="49">
        <v>38723</v>
      </c>
      <c r="E56" s="50" t="s">
        <v>14</v>
      </c>
      <c r="F56" s="51" t="s">
        <v>15</v>
      </c>
      <c r="G56" s="44" t="s">
        <v>92</v>
      </c>
      <c r="H56" s="45"/>
      <c r="I56" s="45" t="s">
        <v>20</v>
      </c>
      <c r="J56" s="74"/>
      <c r="K56" s="65"/>
      <c r="L56" s="66">
        <v>17</v>
      </c>
      <c r="M56" s="66"/>
      <c r="N56" s="65"/>
      <c r="O56" s="67"/>
      <c r="Q56" s="66"/>
      <c r="R56" s="65"/>
      <c r="S56" s="67"/>
    </row>
    <row r="57" spans="1:19" ht="26.25" customHeight="1">
      <c r="A57" s="20">
        <v>53</v>
      </c>
      <c r="B57" s="47" t="s">
        <v>96</v>
      </c>
      <c r="C57" s="48"/>
      <c r="D57" s="49">
        <v>38846</v>
      </c>
      <c r="E57" s="50" t="s">
        <v>14</v>
      </c>
      <c r="F57" s="51" t="s">
        <v>15</v>
      </c>
      <c r="G57" s="44" t="s">
        <v>92</v>
      </c>
      <c r="H57" s="45"/>
      <c r="I57" s="45" t="s">
        <v>20</v>
      </c>
      <c r="J57" s="74"/>
      <c r="K57" s="65"/>
      <c r="L57" s="66">
        <v>18</v>
      </c>
      <c r="M57" s="66"/>
      <c r="N57" s="65"/>
      <c r="O57" s="67"/>
      <c r="Q57" s="66"/>
      <c r="R57" s="65"/>
      <c r="S57" s="67"/>
    </row>
    <row r="58" spans="1:19" ht="26.25" customHeight="1">
      <c r="A58" s="20">
        <v>54</v>
      </c>
      <c r="B58" s="40" t="s">
        <v>63</v>
      </c>
      <c r="C58" s="41" t="s">
        <v>64</v>
      </c>
      <c r="D58" s="42">
        <v>38846</v>
      </c>
      <c r="E58" s="43" t="s">
        <v>14</v>
      </c>
      <c r="F58" s="46" t="s">
        <v>15</v>
      </c>
      <c r="G58" s="44" t="s">
        <v>92</v>
      </c>
      <c r="H58" s="45"/>
      <c r="I58" s="45" t="s">
        <v>20</v>
      </c>
      <c r="J58" s="73"/>
      <c r="K58" s="65"/>
      <c r="L58" s="66">
        <v>19</v>
      </c>
      <c r="M58" s="66"/>
      <c r="N58" s="65"/>
      <c r="O58" s="67"/>
      <c r="Q58" s="66"/>
      <c r="R58" s="65"/>
      <c r="S58" s="67"/>
    </row>
    <row r="59" spans="1:19" ht="26.25" customHeight="1">
      <c r="A59" s="20">
        <v>55</v>
      </c>
      <c r="B59" s="40" t="s">
        <v>88</v>
      </c>
      <c r="C59" s="41" t="s">
        <v>31</v>
      </c>
      <c r="D59" s="42">
        <v>39049</v>
      </c>
      <c r="E59" s="43" t="s">
        <v>14</v>
      </c>
      <c r="F59" s="46" t="s">
        <v>15</v>
      </c>
      <c r="G59" s="44" t="s">
        <v>92</v>
      </c>
      <c r="H59" s="45"/>
      <c r="I59" s="45">
        <v>0</v>
      </c>
      <c r="J59" s="70"/>
      <c r="K59" s="65"/>
      <c r="L59" s="66">
        <v>20</v>
      </c>
      <c r="M59" s="66"/>
      <c r="N59" s="65"/>
      <c r="O59" s="67"/>
      <c r="Q59" s="66"/>
      <c r="R59" s="65"/>
      <c r="S59" s="67"/>
    </row>
    <row r="60" spans="1:19" ht="26.25" customHeight="1">
      <c r="A60" s="20">
        <v>56</v>
      </c>
      <c r="B60" s="40" t="s">
        <v>72</v>
      </c>
      <c r="C60" s="41" t="s">
        <v>31</v>
      </c>
      <c r="D60" s="42">
        <v>38859</v>
      </c>
      <c r="E60" s="43" t="s">
        <v>14</v>
      </c>
      <c r="F60" s="46" t="s">
        <v>15</v>
      </c>
      <c r="G60" s="44" t="s">
        <v>92</v>
      </c>
      <c r="H60" s="45"/>
      <c r="I60" s="45" t="s">
        <v>17</v>
      </c>
      <c r="J60" s="72"/>
      <c r="K60" s="65"/>
      <c r="L60" s="66">
        <v>21</v>
      </c>
      <c r="M60" s="66"/>
      <c r="N60" s="65"/>
      <c r="O60" s="67"/>
      <c r="Q60" s="66"/>
      <c r="R60" s="65"/>
      <c r="S60" s="67"/>
    </row>
    <row r="61" spans="1:19" ht="26.25" customHeight="1">
      <c r="A61" s="20">
        <v>57</v>
      </c>
      <c r="B61" s="40" t="s">
        <v>97</v>
      </c>
      <c r="C61" s="41" t="s">
        <v>70</v>
      </c>
      <c r="D61" s="42">
        <v>38904</v>
      </c>
      <c r="E61" s="43" t="s">
        <v>14</v>
      </c>
      <c r="F61" s="46" t="s">
        <v>15</v>
      </c>
      <c r="G61" s="44" t="s">
        <v>92</v>
      </c>
      <c r="H61" s="45"/>
      <c r="I61" s="45" t="s">
        <v>20</v>
      </c>
      <c r="J61" s="72"/>
      <c r="K61" s="65"/>
      <c r="L61" s="66">
        <v>22</v>
      </c>
      <c r="M61" s="66"/>
      <c r="N61" s="65"/>
      <c r="O61" s="67"/>
      <c r="Q61" s="66"/>
      <c r="R61" s="65"/>
      <c r="S61" s="67"/>
    </row>
    <row r="62" spans="1:19" ht="26.25" customHeight="1">
      <c r="A62" s="20">
        <v>58</v>
      </c>
      <c r="B62" s="40" t="s">
        <v>98</v>
      </c>
      <c r="C62" s="41" t="s">
        <v>59</v>
      </c>
      <c r="D62" s="42">
        <v>39001</v>
      </c>
      <c r="E62" s="43" t="s">
        <v>14</v>
      </c>
      <c r="F62" s="46" t="s">
        <v>15</v>
      </c>
      <c r="G62" s="44" t="s">
        <v>92</v>
      </c>
      <c r="H62" s="45"/>
      <c r="I62" s="45" t="s">
        <v>20</v>
      </c>
      <c r="J62" s="72"/>
      <c r="K62" s="65"/>
      <c r="L62" s="66">
        <v>23</v>
      </c>
      <c r="M62" s="66"/>
      <c r="N62" s="65"/>
      <c r="O62" s="67"/>
      <c r="Q62" s="66"/>
      <c r="R62" s="65"/>
      <c r="S62" s="67"/>
    </row>
    <row r="63" spans="1:19" ht="26.25" customHeight="1">
      <c r="A63" s="20">
        <v>59</v>
      </c>
      <c r="B63" s="40" t="s">
        <v>99</v>
      </c>
      <c r="C63" s="41" t="s">
        <v>100</v>
      </c>
      <c r="D63" s="42">
        <v>38719</v>
      </c>
      <c r="E63" s="43" t="s">
        <v>14</v>
      </c>
      <c r="F63" s="46" t="s">
        <v>15</v>
      </c>
      <c r="G63" s="44" t="s">
        <v>92</v>
      </c>
      <c r="H63" s="45"/>
      <c r="I63" s="45" t="s">
        <v>20</v>
      </c>
      <c r="J63" s="72"/>
      <c r="K63" s="65"/>
      <c r="L63" s="66">
        <v>24</v>
      </c>
      <c r="M63" s="66"/>
      <c r="N63" s="65"/>
      <c r="O63" s="67"/>
      <c r="Q63" s="66"/>
      <c r="R63" s="65"/>
      <c r="S63" s="67"/>
    </row>
    <row r="64" spans="1:19" ht="26.25" customHeight="1">
      <c r="A64" s="20">
        <v>60</v>
      </c>
      <c r="B64" s="40" t="s">
        <v>101</v>
      </c>
      <c r="C64" s="41" t="s">
        <v>59</v>
      </c>
      <c r="D64" s="42">
        <v>39006</v>
      </c>
      <c r="E64" s="43" t="s">
        <v>14</v>
      </c>
      <c r="F64" s="46" t="s">
        <v>15</v>
      </c>
      <c r="G64" s="44" t="s">
        <v>92</v>
      </c>
      <c r="H64" s="45"/>
      <c r="I64" s="45" t="s">
        <v>20</v>
      </c>
      <c r="J64" s="72"/>
      <c r="K64" s="65"/>
      <c r="L64" s="66">
        <v>25</v>
      </c>
      <c r="M64" s="66"/>
      <c r="N64" s="65"/>
      <c r="O64" s="67"/>
      <c r="Q64" s="66"/>
      <c r="R64" s="65"/>
      <c r="S64" s="67"/>
    </row>
    <row r="65" spans="1:19" ht="26.25" customHeight="1">
      <c r="A65" s="20">
        <v>61</v>
      </c>
      <c r="B65" s="40" t="s">
        <v>55</v>
      </c>
      <c r="C65" s="41" t="s">
        <v>59</v>
      </c>
      <c r="D65" s="42">
        <v>38784</v>
      </c>
      <c r="E65" s="43" t="s">
        <v>14</v>
      </c>
      <c r="F65" s="46" t="s">
        <v>15</v>
      </c>
      <c r="G65" s="44" t="s">
        <v>92</v>
      </c>
      <c r="H65" s="45"/>
      <c r="I65" s="45">
        <v>0</v>
      </c>
      <c r="J65" s="72"/>
      <c r="K65" s="65"/>
      <c r="L65" s="66">
        <v>26</v>
      </c>
      <c r="M65" s="66"/>
      <c r="N65" s="65"/>
      <c r="O65" s="67"/>
      <c r="Q65" s="66"/>
      <c r="R65" s="65"/>
      <c r="S65" s="67"/>
    </row>
    <row r="66" spans="1:19" ht="26.25" customHeight="1">
      <c r="A66" s="20">
        <v>62</v>
      </c>
      <c r="B66" s="40" t="s">
        <v>102</v>
      </c>
      <c r="C66" s="41" t="s">
        <v>75</v>
      </c>
      <c r="D66" s="42">
        <v>38984</v>
      </c>
      <c r="E66" s="43" t="s">
        <v>14</v>
      </c>
      <c r="F66" s="46" t="s">
        <v>15</v>
      </c>
      <c r="G66" s="44" t="s">
        <v>92</v>
      </c>
      <c r="H66" s="45"/>
      <c r="I66" s="45" t="s">
        <v>20</v>
      </c>
      <c r="J66" s="72"/>
      <c r="K66" s="65"/>
      <c r="L66" s="66">
        <v>27</v>
      </c>
      <c r="M66" s="66"/>
      <c r="N66" s="65"/>
      <c r="O66" s="67"/>
      <c r="Q66" s="66"/>
      <c r="R66" s="65"/>
      <c r="S66" s="67"/>
    </row>
    <row r="67" spans="1:19" ht="26.25" customHeight="1">
      <c r="A67" s="20">
        <v>63</v>
      </c>
      <c r="B67" s="40" t="s">
        <v>103</v>
      </c>
      <c r="C67" s="41" t="s">
        <v>53</v>
      </c>
      <c r="D67" s="42">
        <v>38935</v>
      </c>
      <c r="E67" s="43" t="s">
        <v>54</v>
      </c>
      <c r="F67" s="46" t="s">
        <v>15</v>
      </c>
      <c r="G67" s="44" t="s">
        <v>92</v>
      </c>
      <c r="H67" s="45"/>
      <c r="I67" s="45" t="s">
        <v>20</v>
      </c>
      <c r="J67" s="72"/>
      <c r="K67" s="65"/>
      <c r="L67" s="66">
        <v>28</v>
      </c>
      <c r="M67" s="66"/>
      <c r="N67" s="65"/>
      <c r="O67" s="67"/>
      <c r="Q67" s="66"/>
      <c r="R67" s="65"/>
      <c r="S67" s="67"/>
    </row>
    <row r="68" spans="1:12" ht="26.25" customHeight="1">
      <c r="A68" s="20">
        <v>64</v>
      </c>
      <c r="B68" s="75" t="s">
        <v>74</v>
      </c>
      <c r="C68" s="76" t="s">
        <v>75</v>
      </c>
      <c r="D68" s="77">
        <v>38800</v>
      </c>
      <c r="E68" s="78" t="s">
        <v>14</v>
      </c>
      <c r="F68" s="79" t="s">
        <v>15</v>
      </c>
      <c r="G68" s="80" t="s">
        <v>92</v>
      </c>
      <c r="H68" s="81"/>
      <c r="I68" s="81" t="s">
        <v>20</v>
      </c>
      <c r="J68" s="89"/>
      <c r="L68" s="66">
        <v>29</v>
      </c>
    </row>
    <row r="69" spans="1:12" ht="26.25" customHeight="1">
      <c r="A69" s="82"/>
      <c r="B69" s="83"/>
      <c r="C69" s="84"/>
      <c r="D69" s="85"/>
      <c r="E69" s="86"/>
      <c r="F69" s="125" t="s">
        <v>48</v>
      </c>
      <c r="G69" s="125"/>
      <c r="H69" s="125"/>
      <c r="I69" s="90">
        <f>COUNTIF(I5:I68,"NHÌ")</f>
        <v>7</v>
      </c>
      <c r="J69" s="90"/>
      <c r="L69" s="91"/>
    </row>
    <row r="70" spans="1:12" ht="26.25" customHeight="1">
      <c r="A70" s="82"/>
      <c r="B70" s="83"/>
      <c r="C70" s="84"/>
      <c r="D70" s="85"/>
      <c r="E70" s="86"/>
      <c r="F70" s="125" t="s">
        <v>104</v>
      </c>
      <c r="G70" s="125"/>
      <c r="H70" s="125"/>
      <c r="I70" s="90">
        <f>COUNTIF(I5:I68,"Ba")</f>
        <v>10</v>
      </c>
      <c r="J70" s="92"/>
      <c r="L70" s="91"/>
    </row>
    <row r="71" spans="1:12" ht="26.25" customHeight="1">
      <c r="A71" s="82"/>
      <c r="B71" s="83"/>
      <c r="C71" s="84"/>
      <c r="D71" s="85"/>
      <c r="E71" s="86"/>
      <c r="F71" s="125" t="s">
        <v>105</v>
      </c>
      <c r="G71" s="125"/>
      <c r="H71" s="125"/>
      <c r="I71" s="90">
        <f>COUNTIF(I5:I68,"KK")</f>
        <v>37</v>
      </c>
      <c r="J71" s="92"/>
      <c r="L71" s="91"/>
    </row>
    <row r="72" spans="1:12" ht="26.25" customHeight="1">
      <c r="A72" s="82"/>
      <c r="B72" s="83"/>
      <c r="C72" s="84"/>
      <c r="D72" s="85"/>
      <c r="E72" s="86"/>
      <c r="F72" s="125" t="s">
        <v>106</v>
      </c>
      <c r="G72" s="125"/>
      <c r="H72" s="125"/>
      <c r="I72" s="90">
        <f>SUM(I69:I71)</f>
        <v>54</v>
      </c>
      <c r="J72" s="92"/>
      <c r="L72" s="91"/>
    </row>
    <row r="73" spans="1:12" ht="26.25" customHeight="1">
      <c r="A73" s="82"/>
      <c r="B73" s="83"/>
      <c r="C73" s="84"/>
      <c r="D73" s="85"/>
      <c r="E73" s="86"/>
      <c r="F73" s="126" t="s">
        <v>107</v>
      </c>
      <c r="G73" s="126"/>
      <c r="H73" s="126"/>
      <c r="I73" s="126"/>
      <c r="J73" s="93">
        <f>COUNTIF(J5:J68,"HỌC TIẾP")</f>
        <v>6</v>
      </c>
      <c r="L73" s="91"/>
    </row>
    <row r="74" spans="1:10" ht="17.25">
      <c r="A74" s="87"/>
      <c r="B74" s="127"/>
      <c r="C74" s="127"/>
      <c r="D74" s="127"/>
      <c r="E74" s="127"/>
      <c r="F74" s="88"/>
      <c r="G74" s="88"/>
      <c r="H74" s="88"/>
      <c r="I74" s="88"/>
      <c r="J74" s="88"/>
    </row>
    <row r="75" spans="1:10" ht="17.25">
      <c r="A75" s="87"/>
      <c r="B75" s="66"/>
      <c r="C75" s="66"/>
      <c r="D75" s="65"/>
      <c r="E75" s="67"/>
      <c r="F75" s="128" t="s">
        <v>108</v>
      </c>
      <c r="G75" s="128"/>
      <c r="H75" s="128"/>
      <c r="I75" s="128"/>
      <c r="J75" s="128"/>
    </row>
    <row r="76" spans="1:10" ht="20.25">
      <c r="A76" s="87"/>
      <c r="B76" s="130" t="s">
        <v>110</v>
      </c>
      <c r="C76" s="130"/>
      <c r="D76" s="130"/>
      <c r="E76" s="130"/>
      <c r="F76" s="129" t="s">
        <v>109</v>
      </c>
      <c r="G76" s="129"/>
      <c r="H76" s="129"/>
      <c r="I76" s="129"/>
      <c r="J76" s="129"/>
    </row>
    <row r="77" spans="1:10" ht="18.75">
      <c r="A77" s="87"/>
      <c r="B77" s="94" t="s">
        <v>74</v>
      </c>
      <c r="C77" s="95" t="s">
        <v>75</v>
      </c>
      <c r="D77" s="96">
        <v>38800</v>
      </c>
      <c r="E77" s="97" t="s">
        <v>14</v>
      </c>
      <c r="F77" s="98" t="s">
        <v>15</v>
      </c>
      <c r="G77" s="99" t="s">
        <v>73</v>
      </c>
      <c r="H77" s="113" t="s">
        <v>111</v>
      </c>
      <c r="I77" s="100"/>
      <c r="J77" s="100"/>
    </row>
    <row r="78" spans="1:10" ht="19.5" thickBot="1">
      <c r="A78" s="87"/>
      <c r="B78" s="101" t="s">
        <v>79</v>
      </c>
      <c r="C78" s="102" t="s">
        <v>80</v>
      </c>
      <c r="D78" s="103">
        <v>39003</v>
      </c>
      <c r="E78" s="104" t="s">
        <v>32</v>
      </c>
      <c r="F78" s="98" t="s">
        <v>15</v>
      </c>
      <c r="G78" s="99" t="s">
        <v>73</v>
      </c>
      <c r="H78" s="113" t="s">
        <v>20</v>
      </c>
      <c r="I78" s="100"/>
      <c r="J78" s="100"/>
    </row>
    <row r="79" spans="2:10" ht="18.75">
      <c r="B79" s="105" t="s">
        <v>12</v>
      </c>
      <c r="C79" s="106" t="s">
        <v>13</v>
      </c>
      <c r="D79" s="107">
        <v>38894</v>
      </c>
      <c r="E79" s="108" t="s">
        <v>14</v>
      </c>
      <c r="F79" s="109" t="s">
        <v>15</v>
      </c>
      <c r="G79" s="110" t="s">
        <v>92</v>
      </c>
      <c r="H79" s="111" t="s">
        <v>20</v>
      </c>
      <c r="I79" s="112"/>
      <c r="J79" s="112"/>
    </row>
    <row r="81" spans="6:10" ht="15.75">
      <c r="F81" s="124"/>
      <c r="G81" s="124"/>
      <c r="H81" s="124"/>
      <c r="I81" s="124"/>
      <c r="J81" s="124"/>
    </row>
  </sheetData>
  <sheetProtection/>
  <mergeCells count="14">
    <mergeCell ref="A1:E1"/>
    <mergeCell ref="A2:J2"/>
    <mergeCell ref="A3:J3"/>
    <mergeCell ref="B4:C4"/>
    <mergeCell ref="F69:H69"/>
    <mergeCell ref="F70:H70"/>
    <mergeCell ref="F81:J81"/>
    <mergeCell ref="F71:H71"/>
    <mergeCell ref="F72:H72"/>
    <mergeCell ref="F73:I73"/>
    <mergeCell ref="B74:E74"/>
    <mergeCell ref="F75:J75"/>
    <mergeCell ref="F76:J76"/>
    <mergeCell ref="B76:E76"/>
  </mergeCells>
  <printOptions horizontalCentered="1"/>
  <pageMargins left="0.17" right="0.16" top="0.23999999999999996" bottom="0.49" header="0.17" footer="0.18"/>
  <pageSetup horizontalDpi="600" verticalDpi="600" orientation="portrait" scale="82" r:id="rId3"/>
  <rowBreaks count="1" manualBreakCount="1">
    <brk id="64" max="9" man="1"/>
  </rowBreaks>
  <colBreaks count="1" manualBreakCount="1">
    <brk id="10" max="7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5"/>
  <sheetViews>
    <sheetView tabSelected="1" zoomScalePageLayoutView="0" workbookViewId="0" topLeftCell="A177">
      <selection activeCell="G195" sqref="G195"/>
    </sheetView>
  </sheetViews>
  <sheetFormatPr defaultColWidth="9.00390625" defaultRowHeight="15.75"/>
  <cols>
    <col min="1" max="1" width="4.875" style="0" bestFit="1" customWidth="1"/>
    <col min="3" max="3" width="22.00390625" style="0" bestFit="1" customWidth="1"/>
    <col min="4" max="4" width="8.50390625" style="0" bestFit="1" customWidth="1"/>
    <col min="5" max="5" width="11.375" style="0" bestFit="1" customWidth="1"/>
    <col min="7" max="7" width="13.25390625" style="0" customWidth="1"/>
    <col min="8" max="8" width="13.875" style="0" customWidth="1"/>
    <col min="9" max="9" width="9.125" style="0" bestFit="1" customWidth="1"/>
    <col min="10" max="10" width="11.875" style="0" bestFit="1" customWidth="1"/>
    <col min="11" max="11" width="12.75390625" style="0" bestFit="1" customWidth="1"/>
  </cols>
  <sheetData>
    <row r="2" spans="1:10" ht="15.75">
      <c r="A2" s="135" t="s">
        <v>3</v>
      </c>
      <c r="B2" s="135" t="s">
        <v>112</v>
      </c>
      <c r="C2" s="136" t="s">
        <v>113</v>
      </c>
      <c r="D2" s="137" t="s">
        <v>114</v>
      </c>
      <c r="E2" s="138" t="s">
        <v>115</v>
      </c>
      <c r="F2" s="135" t="s">
        <v>116</v>
      </c>
      <c r="G2" s="135" t="s">
        <v>117</v>
      </c>
      <c r="H2" s="139" t="s">
        <v>118</v>
      </c>
      <c r="I2" s="135" t="s">
        <v>119</v>
      </c>
      <c r="J2" s="140" t="s">
        <v>120</v>
      </c>
    </row>
    <row r="3" spans="1:13" ht="29.25" customHeight="1">
      <c r="A3" s="141">
        <v>1</v>
      </c>
      <c r="B3" s="142" t="s">
        <v>121</v>
      </c>
      <c r="C3" s="143" t="s">
        <v>122</v>
      </c>
      <c r="D3" s="144" t="s">
        <v>123</v>
      </c>
      <c r="E3" s="145">
        <v>40117</v>
      </c>
      <c r="F3" s="146" t="s">
        <v>124</v>
      </c>
      <c r="G3" s="147" t="s">
        <v>15</v>
      </c>
      <c r="H3" s="148" t="s">
        <v>125</v>
      </c>
      <c r="I3" s="149">
        <v>14.5</v>
      </c>
      <c r="J3" s="150" t="s">
        <v>126</v>
      </c>
      <c r="K3" s="150" t="s">
        <v>126</v>
      </c>
      <c r="L3">
        <f>IF(K3="Nhất",1,IF(K3="Nhì",2,IF(K3="Ba",3,IF(K3="KK",4," "))))</f>
        <v>2</v>
      </c>
      <c r="M3">
        <v>1</v>
      </c>
    </row>
    <row r="4" spans="1:13" ht="29.25" customHeight="1">
      <c r="A4" s="141">
        <v>18</v>
      </c>
      <c r="B4" s="142" t="s">
        <v>127</v>
      </c>
      <c r="C4" s="151" t="s">
        <v>128</v>
      </c>
      <c r="D4" s="152" t="s">
        <v>129</v>
      </c>
      <c r="E4" s="153">
        <v>39966</v>
      </c>
      <c r="F4" s="147" t="s">
        <v>124</v>
      </c>
      <c r="G4" s="147" t="s">
        <v>15</v>
      </c>
      <c r="H4" s="148" t="s">
        <v>125</v>
      </c>
      <c r="I4" s="149">
        <v>13</v>
      </c>
      <c r="J4" s="150" t="s">
        <v>126</v>
      </c>
      <c r="K4" s="150" t="s">
        <v>126</v>
      </c>
      <c r="L4">
        <f aca="true" t="shared" si="0" ref="L4:L67">IF(K4="Nhất",1,IF(K4="Nhì",2,IF(K4="Ba",3,IF(K4="KK",4," "))))</f>
        <v>2</v>
      </c>
      <c r="M4">
        <v>2</v>
      </c>
    </row>
    <row r="5" spans="1:13" ht="29.25" customHeight="1">
      <c r="A5" s="141">
        <v>27</v>
      </c>
      <c r="B5" s="142" t="s">
        <v>130</v>
      </c>
      <c r="C5" s="151" t="s">
        <v>131</v>
      </c>
      <c r="D5" s="152" t="s">
        <v>132</v>
      </c>
      <c r="E5" s="153">
        <v>40124</v>
      </c>
      <c r="F5" s="147" t="s">
        <v>124</v>
      </c>
      <c r="G5" s="147" t="s">
        <v>15</v>
      </c>
      <c r="H5" s="148" t="s">
        <v>125</v>
      </c>
      <c r="I5" s="149">
        <v>12.5</v>
      </c>
      <c r="J5" s="141" t="s">
        <v>17</v>
      </c>
      <c r="K5" s="141" t="s">
        <v>17</v>
      </c>
      <c r="L5">
        <f t="shared" si="0"/>
        <v>3</v>
      </c>
      <c r="M5">
        <v>3</v>
      </c>
    </row>
    <row r="6" spans="1:13" ht="29.25" customHeight="1">
      <c r="A6" s="141">
        <v>28</v>
      </c>
      <c r="B6" s="142" t="s">
        <v>133</v>
      </c>
      <c r="C6" s="151" t="s">
        <v>134</v>
      </c>
      <c r="D6" s="152" t="s">
        <v>51</v>
      </c>
      <c r="E6" s="153">
        <v>39885</v>
      </c>
      <c r="F6" s="147" t="s">
        <v>124</v>
      </c>
      <c r="G6" s="147" t="s">
        <v>15</v>
      </c>
      <c r="H6" s="148" t="s">
        <v>125</v>
      </c>
      <c r="I6" s="149">
        <v>12.5</v>
      </c>
      <c r="J6" s="141" t="s">
        <v>17</v>
      </c>
      <c r="K6" s="141" t="s">
        <v>17</v>
      </c>
      <c r="L6">
        <f t="shared" si="0"/>
        <v>3</v>
      </c>
      <c r="M6">
        <v>4</v>
      </c>
    </row>
    <row r="7" spans="1:13" ht="29.25" customHeight="1">
      <c r="A7" s="141">
        <v>87</v>
      </c>
      <c r="B7" s="142" t="s">
        <v>135</v>
      </c>
      <c r="C7" s="151" t="s">
        <v>136</v>
      </c>
      <c r="D7" s="152" t="s">
        <v>137</v>
      </c>
      <c r="E7" s="153">
        <v>39914</v>
      </c>
      <c r="F7" s="147" t="s">
        <v>124</v>
      </c>
      <c r="G7" s="147" t="s">
        <v>15</v>
      </c>
      <c r="H7" s="148" t="s">
        <v>125</v>
      </c>
      <c r="I7" s="149">
        <v>11</v>
      </c>
      <c r="J7" s="154" t="s">
        <v>138</v>
      </c>
      <c r="K7" s="154" t="s">
        <v>20</v>
      </c>
      <c r="L7">
        <f t="shared" si="0"/>
        <v>4</v>
      </c>
      <c r="M7">
        <v>5</v>
      </c>
    </row>
    <row r="8" spans="1:13" ht="29.25" customHeight="1">
      <c r="A8" s="141">
        <v>88</v>
      </c>
      <c r="B8" s="142" t="s">
        <v>139</v>
      </c>
      <c r="C8" s="151" t="s">
        <v>140</v>
      </c>
      <c r="D8" s="152" t="s">
        <v>75</v>
      </c>
      <c r="E8" s="153">
        <v>39990</v>
      </c>
      <c r="F8" s="147" t="s">
        <v>124</v>
      </c>
      <c r="G8" s="147" t="s">
        <v>15</v>
      </c>
      <c r="H8" s="148" t="s">
        <v>125</v>
      </c>
      <c r="I8" s="149">
        <v>11</v>
      </c>
      <c r="J8" s="154" t="s">
        <v>138</v>
      </c>
      <c r="K8" s="154" t="s">
        <v>20</v>
      </c>
      <c r="L8">
        <f t="shared" si="0"/>
        <v>4</v>
      </c>
      <c r="M8">
        <v>6</v>
      </c>
    </row>
    <row r="9" spans="1:13" ht="29.25" customHeight="1">
      <c r="A9" s="141">
        <v>135</v>
      </c>
      <c r="B9" s="142" t="s">
        <v>141</v>
      </c>
      <c r="C9" s="151" t="s">
        <v>142</v>
      </c>
      <c r="D9" s="152" t="s">
        <v>143</v>
      </c>
      <c r="E9" s="153">
        <v>40168</v>
      </c>
      <c r="F9" s="147" t="s">
        <v>124</v>
      </c>
      <c r="G9" s="147" t="s">
        <v>15</v>
      </c>
      <c r="H9" s="148" t="s">
        <v>125</v>
      </c>
      <c r="I9" s="149">
        <v>10</v>
      </c>
      <c r="J9" s="154" t="s">
        <v>138</v>
      </c>
      <c r="K9" s="154" t="s">
        <v>20</v>
      </c>
      <c r="L9">
        <f t="shared" si="0"/>
        <v>4</v>
      </c>
      <c r="M9">
        <v>7</v>
      </c>
    </row>
    <row r="10" spans="1:13" ht="29.25" customHeight="1">
      <c r="A10" s="141">
        <v>136</v>
      </c>
      <c r="B10" s="142" t="s">
        <v>144</v>
      </c>
      <c r="C10" s="151" t="s">
        <v>145</v>
      </c>
      <c r="D10" s="152" t="s">
        <v>129</v>
      </c>
      <c r="E10" s="153">
        <v>39891</v>
      </c>
      <c r="F10" s="147" t="s">
        <v>146</v>
      </c>
      <c r="G10" s="147" t="s">
        <v>15</v>
      </c>
      <c r="H10" s="148" t="s">
        <v>125</v>
      </c>
      <c r="I10" s="149">
        <v>10</v>
      </c>
      <c r="J10" s="154" t="s">
        <v>138</v>
      </c>
      <c r="K10" s="154" t="s">
        <v>20</v>
      </c>
      <c r="L10">
        <f t="shared" si="0"/>
        <v>4</v>
      </c>
      <c r="M10">
        <v>8</v>
      </c>
    </row>
    <row r="11" spans="1:13" ht="29.25" customHeight="1">
      <c r="A11" s="141">
        <v>163</v>
      </c>
      <c r="B11" s="142" t="s">
        <v>147</v>
      </c>
      <c r="C11" s="151" t="s">
        <v>148</v>
      </c>
      <c r="D11" s="152" t="s">
        <v>149</v>
      </c>
      <c r="E11" s="153">
        <v>40077</v>
      </c>
      <c r="F11" s="147" t="s">
        <v>124</v>
      </c>
      <c r="G11" s="147" t="s">
        <v>15</v>
      </c>
      <c r="H11" s="148" t="s">
        <v>125</v>
      </c>
      <c r="I11" s="149">
        <v>9</v>
      </c>
      <c r="J11" s="155" t="s">
        <v>150</v>
      </c>
      <c r="K11" s="155" t="s">
        <v>150</v>
      </c>
      <c r="L11" t="str">
        <f t="shared" si="0"/>
        <v> </v>
      </c>
      <c r="M11">
        <v>9</v>
      </c>
    </row>
    <row r="12" spans="1:13" ht="29.25" customHeight="1">
      <c r="A12" s="141">
        <v>164</v>
      </c>
      <c r="B12" s="142" t="s">
        <v>151</v>
      </c>
      <c r="C12" s="151" t="s">
        <v>152</v>
      </c>
      <c r="D12" s="152" t="s">
        <v>31</v>
      </c>
      <c r="E12" s="153">
        <v>40146</v>
      </c>
      <c r="F12" s="147" t="s">
        <v>124</v>
      </c>
      <c r="G12" s="147" t="s">
        <v>15</v>
      </c>
      <c r="H12" s="148" t="s">
        <v>125</v>
      </c>
      <c r="I12" s="149">
        <v>9</v>
      </c>
      <c r="J12" s="155" t="s">
        <v>150</v>
      </c>
      <c r="K12" s="155" t="s">
        <v>150</v>
      </c>
      <c r="L12" t="str">
        <f t="shared" si="0"/>
        <v> </v>
      </c>
      <c r="M12">
        <v>10</v>
      </c>
    </row>
    <row r="13" spans="1:13" ht="29.25" customHeight="1">
      <c r="A13" s="141">
        <v>179</v>
      </c>
      <c r="B13" s="142" t="s">
        <v>153</v>
      </c>
      <c r="C13" s="151" t="s">
        <v>154</v>
      </c>
      <c r="D13" s="152" t="s">
        <v>155</v>
      </c>
      <c r="E13" s="153">
        <v>39924</v>
      </c>
      <c r="F13" s="147" t="s">
        <v>156</v>
      </c>
      <c r="G13" s="147" t="s">
        <v>15</v>
      </c>
      <c r="H13" s="148" t="s">
        <v>125</v>
      </c>
      <c r="I13" s="149">
        <v>8.5</v>
      </c>
      <c r="J13" s="155" t="s">
        <v>150</v>
      </c>
      <c r="K13" s="155" t="s">
        <v>150</v>
      </c>
      <c r="L13" t="str">
        <f t="shared" si="0"/>
        <v> </v>
      </c>
      <c r="M13">
        <v>11</v>
      </c>
    </row>
    <row r="14" spans="1:13" ht="29.25" customHeight="1">
      <c r="A14" s="141">
        <v>211</v>
      </c>
      <c r="B14" s="142" t="s">
        <v>157</v>
      </c>
      <c r="C14" s="151" t="s">
        <v>158</v>
      </c>
      <c r="D14" s="152" t="s">
        <v>159</v>
      </c>
      <c r="E14" s="153">
        <v>40120</v>
      </c>
      <c r="F14" s="147" t="s">
        <v>146</v>
      </c>
      <c r="G14" s="147" t="s">
        <v>15</v>
      </c>
      <c r="H14" s="148" t="s">
        <v>125</v>
      </c>
      <c r="I14" s="149">
        <v>7.5</v>
      </c>
      <c r="J14" s="155" t="s">
        <v>150</v>
      </c>
      <c r="K14" s="155" t="s">
        <v>150</v>
      </c>
      <c r="L14" t="str">
        <f t="shared" si="0"/>
        <v> </v>
      </c>
      <c r="M14">
        <v>12</v>
      </c>
    </row>
    <row r="15" spans="1:13" ht="29.25" customHeight="1">
      <c r="A15" s="141">
        <v>228</v>
      </c>
      <c r="B15" s="142" t="s">
        <v>160</v>
      </c>
      <c r="C15" s="151" t="s">
        <v>161</v>
      </c>
      <c r="D15" s="152" t="s">
        <v>162</v>
      </c>
      <c r="E15" s="153">
        <v>39818</v>
      </c>
      <c r="F15" s="147" t="s">
        <v>124</v>
      </c>
      <c r="G15" s="147" t="s">
        <v>15</v>
      </c>
      <c r="H15" s="148" t="s">
        <v>125</v>
      </c>
      <c r="I15" s="149">
        <v>6.5</v>
      </c>
      <c r="J15" s="155" t="s">
        <v>150</v>
      </c>
      <c r="K15" s="155" t="s">
        <v>150</v>
      </c>
      <c r="L15" t="str">
        <f t="shared" si="0"/>
        <v> </v>
      </c>
      <c r="M15">
        <v>13</v>
      </c>
    </row>
    <row r="16" spans="1:13" ht="29.25" customHeight="1">
      <c r="A16" s="141">
        <v>230</v>
      </c>
      <c r="B16" s="142" t="s">
        <v>163</v>
      </c>
      <c r="C16" s="151" t="s">
        <v>164</v>
      </c>
      <c r="D16" s="152" t="s">
        <v>165</v>
      </c>
      <c r="E16" s="153">
        <v>39830</v>
      </c>
      <c r="F16" s="147" t="s">
        <v>156</v>
      </c>
      <c r="G16" s="147" t="s">
        <v>15</v>
      </c>
      <c r="H16" s="148" t="s">
        <v>125</v>
      </c>
      <c r="I16" s="149">
        <v>6</v>
      </c>
      <c r="J16" s="155" t="s">
        <v>150</v>
      </c>
      <c r="K16" s="155" t="s">
        <v>150</v>
      </c>
      <c r="L16" t="str">
        <f t="shared" si="0"/>
        <v> </v>
      </c>
      <c r="M16">
        <v>14</v>
      </c>
    </row>
    <row r="17" spans="1:13" ht="29.25" customHeight="1">
      <c r="A17" s="141">
        <v>5</v>
      </c>
      <c r="B17" s="142" t="s">
        <v>166</v>
      </c>
      <c r="C17" s="156" t="s">
        <v>167</v>
      </c>
      <c r="D17" s="144" t="s">
        <v>59</v>
      </c>
      <c r="E17" s="157">
        <v>39469</v>
      </c>
      <c r="F17" s="146" t="s">
        <v>168</v>
      </c>
      <c r="G17" s="114" t="s">
        <v>15</v>
      </c>
      <c r="H17" s="148" t="s">
        <v>169</v>
      </c>
      <c r="I17" s="158">
        <v>13.5</v>
      </c>
      <c r="J17" s="159" t="s">
        <v>126</v>
      </c>
      <c r="K17" s="159" t="s">
        <v>126</v>
      </c>
      <c r="L17">
        <f t="shared" si="0"/>
        <v>2</v>
      </c>
      <c r="M17">
        <v>15</v>
      </c>
    </row>
    <row r="18" spans="1:13" ht="29.25" customHeight="1">
      <c r="A18" s="141">
        <v>7</v>
      </c>
      <c r="B18" s="142" t="s">
        <v>170</v>
      </c>
      <c r="C18" s="160" t="s">
        <v>171</v>
      </c>
      <c r="D18" s="152" t="s">
        <v>51</v>
      </c>
      <c r="E18" s="161">
        <v>39676</v>
      </c>
      <c r="F18" s="147" t="s">
        <v>168</v>
      </c>
      <c r="G18" s="147" t="s">
        <v>15</v>
      </c>
      <c r="H18" s="148" t="s">
        <v>169</v>
      </c>
      <c r="I18" s="158">
        <v>13</v>
      </c>
      <c r="J18" s="159" t="s">
        <v>126</v>
      </c>
      <c r="K18" s="159" t="s">
        <v>126</v>
      </c>
      <c r="L18">
        <f t="shared" si="0"/>
        <v>2</v>
      </c>
      <c r="M18">
        <v>16</v>
      </c>
    </row>
    <row r="19" spans="1:13" ht="29.25" customHeight="1">
      <c r="A19" s="141">
        <v>24</v>
      </c>
      <c r="B19" s="142" t="s">
        <v>172</v>
      </c>
      <c r="C19" s="160" t="s">
        <v>173</v>
      </c>
      <c r="D19" s="152" t="s">
        <v>137</v>
      </c>
      <c r="E19" s="161">
        <v>39449</v>
      </c>
      <c r="F19" s="147" t="s">
        <v>168</v>
      </c>
      <c r="G19" s="147" t="s">
        <v>15</v>
      </c>
      <c r="H19" s="148" t="s">
        <v>169</v>
      </c>
      <c r="I19" s="158">
        <v>12</v>
      </c>
      <c r="J19" s="159" t="s">
        <v>126</v>
      </c>
      <c r="K19" s="159" t="s">
        <v>126</v>
      </c>
      <c r="L19">
        <f t="shared" si="0"/>
        <v>2</v>
      </c>
      <c r="M19">
        <v>17</v>
      </c>
    </row>
    <row r="20" spans="1:13" ht="29.25" customHeight="1">
      <c r="A20" s="141">
        <v>25</v>
      </c>
      <c r="B20" s="142" t="s">
        <v>174</v>
      </c>
      <c r="C20" s="160" t="s">
        <v>175</v>
      </c>
      <c r="D20" s="152" t="s">
        <v>61</v>
      </c>
      <c r="E20" s="161">
        <v>39715</v>
      </c>
      <c r="F20" s="147" t="s">
        <v>168</v>
      </c>
      <c r="G20" s="147" t="s">
        <v>15</v>
      </c>
      <c r="H20" s="148" t="s">
        <v>169</v>
      </c>
      <c r="I20" s="158">
        <v>12</v>
      </c>
      <c r="J20" s="159" t="s">
        <v>126</v>
      </c>
      <c r="K20" s="159" t="s">
        <v>126</v>
      </c>
      <c r="L20">
        <f t="shared" si="0"/>
        <v>2</v>
      </c>
      <c r="M20">
        <v>18</v>
      </c>
    </row>
    <row r="21" spans="1:13" ht="29.25" customHeight="1">
      <c r="A21" s="141">
        <v>51</v>
      </c>
      <c r="B21" s="142" t="s">
        <v>176</v>
      </c>
      <c r="C21" s="160" t="s">
        <v>177</v>
      </c>
      <c r="D21" s="152" t="s">
        <v>94</v>
      </c>
      <c r="E21" s="161">
        <v>39675</v>
      </c>
      <c r="F21" s="147" t="s">
        <v>168</v>
      </c>
      <c r="G21" s="147" t="s">
        <v>15</v>
      </c>
      <c r="H21" s="148" t="s">
        <v>169</v>
      </c>
      <c r="I21" s="158">
        <v>11</v>
      </c>
      <c r="J21" s="162" t="s">
        <v>178</v>
      </c>
      <c r="K21" s="141" t="s">
        <v>17</v>
      </c>
      <c r="L21">
        <f t="shared" si="0"/>
        <v>3</v>
      </c>
      <c r="M21">
        <v>19</v>
      </c>
    </row>
    <row r="22" spans="1:13" ht="29.25" customHeight="1">
      <c r="A22" s="141">
        <v>53</v>
      </c>
      <c r="B22" s="142" t="s">
        <v>179</v>
      </c>
      <c r="C22" s="160" t="s">
        <v>180</v>
      </c>
      <c r="D22" s="152" t="s">
        <v>181</v>
      </c>
      <c r="E22" s="161">
        <v>39526</v>
      </c>
      <c r="F22" s="147" t="s">
        <v>168</v>
      </c>
      <c r="G22" s="147" t="s">
        <v>15</v>
      </c>
      <c r="H22" s="148" t="s">
        <v>169</v>
      </c>
      <c r="I22" s="158">
        <v>11</v>
      </c>
      <c r="J22" s="162" t="s">
        <v>178</v>
      </c>
      <c r="K22" s="141" t="s">
        <v>17</v>
      </c>
      <c r="L22">
        <f t="shared" si="0"/>
        <v>3</v>
      </c>
      <c r="M22">
        <v>20</v>
      </c>
    </row>
    <row r="23" spans="1:13" ht="29.25" customHeight="1">
      <c r="A23" s="141">
        <v>78</v>
      </c>
      <c r="B23" s="142" t="s">
        <v>182</v>
      </c>
      <c r="C23" s="160" t="s">
        <v>183</v>
      </c>
      <c r="D23" s="152" t="s">
        <v>85</v>
      </c>
      <c r="E23" s="161">
        <v>39772</v>
      </c>
      <c r="F23" s="147" t="s">
        <v>184</v>
      </c>
      <c r="G23" s="147" t="s">
        <v>15</v>
      </c>
      <c r="H23" s="148" t="s">
        <v>169</v>
      </c>
      <c r="I23" s="158">
        <v>10.5</v>
      </c>
      <c r="J23" s="162" t="s">
        <v>178</v>
      </c>
      <c r="K23" s="141" t="s">
        <v>17</v>
      </c>
      <c r="L23">
        <f t="shared" si="0"/>
        <v>3</v>
      </c>
      <c r="M23">
        <v>21</v>
      </c>
    </row>
    <row r="24" spans="1:13" ht="29.25" customHeight="1">
      <c r="A24" s="141">
        <v>147</v>
      </c>
      <c r="B24" s="142" t="s">
        <v>185</v>
      </c>
      <c r="C24" s="160" t="s">
        <v>186</v>
      </c>
      <c r="D24" s="152" t="s">
        <v>187</v>
      </c>
      <c r="E24" s="161">
        <v>39683</v>
      </c>
      <c r="F24" s="147" t="s">
        <v>188</v>
      </c>
      <c r="G24" s="147" t="s">
        <v>15</v>
      </c>
      <c r="H24" s="148" t="s">
        <v>169</v>
      </c>
      <c r="I24" s="158">
        <v>9</v>
      </c>
      <c r="J24" s="163" t="s">
        <v>138</v>
      </c>
      <c r="K24" s="164" t="s">
        <v>20</v>
      </c>
      <c r="L24">
        <f t="shared" si="0"/>
        <v>4</v>
      </c>
      <c r="M24">
        <v>22</v>
      </c>
    </row>
    <row r="25" spans="1:13" ht="29.25" customHeight="1">
      <c r="A25" s="141">
        <v>148</v>
      </c>
      <c r="B25" s="142" t="s">
        <v>189</v>
      </c>
      <c r="C25" s="160" t="s">
        <v>190</v>
      </c>
      <c r="D25" s="152" t="s">
        <v>59</v>
      </c>
      <c r="E25" s="161">
        <v>39486</v>
      </c>
      <c r="F25" s="147" t="s">
        <v>168</v>
      </c>
      <c r="G25" s="147" t="s">
        <v>15</v>
      </c>
      <c r="H25" s="148" t="s">
        <v>169</v>
      </c>
      <c r="I25" s="158">
        <v>9</v>
      </c>
      <c r="J25" s="163" t="s">
        <v>138</v>
      </c>
      <c r="K25" s="164" t="s">
        <v>20</v>
      </c>
      <c r="L25">
        <f t="shared" si="0"/>
        <v>4</v>
      </c>
      <c r="M25">
        <v>23</v>
      </c>
    </row>
    <row r="26" spans="1:13" ht="29.25" customHeight="1">
      <c r="A26" s="141">
        <v>10</v>
      </c>
      <c r="B26" s="142" t="s">
        <v>191</v>
      </c>
      <c r="C26" s="165" t="s">
        <v>101</v>
      </c>
      <c r="D26" s="152" t="s">
        <v>192</v>
      </c>
      <c r="E26" s="161">
        <v>39256</v>
      </c>
      <c r="F26" s="147" t="s">
        <v>193</v>
      </c>
      <c r="G26" s="147" t="s">
        <v>15</v>
      </c>
      <c r="H26" s="148" t="s">
        <v>194</v>
      </c>
      <c r="I26" s="158">
        <v>14</v>
      </c>
      <c r="J26" s="141" t="s">
        <v>126</v>
      </c>
      <c r="K26" s="141" t="s">
        <v>126</v>
      </c>
      <c r="L26">
        <f t="shared" si="0"/>
        <v>2</v>
      </c>
      <c r="M26">
        <v>24</v>
      </c>
    </row>
    <row r="27" spans="1:13" ht="29.25" customHeight="1">
      <c r="A27" s="141">
        <v>17</v>
      </c>
      <c r="B27" s="142" t="s">
        <v>195</v>
      </c>
      <c r="C27" s="165" t="s">
        <v>196</v>
      </c>
      <c r="D27" s="152" t="s">
        <v>197</v>
      </c>
      <c r="E27" s="161">
        <v>39362</v>
      </c>
      <c r="F27" s="147" t="s">
        <v>193</v>
      </c>
      <c r="G27" s="147" t="s">
        <v>15</v>
      </c>
      <c r="H27" s="148" t="s">
        <v>194</v>
      </c>
      <c r="I27" s="158">
        <v>13.5</v>
      </c>
      <c r="J27" s="141" t="s">
        <v>126</v>
      </c>
      <c r="K27" s="141" t="s">
        <v>126</v>
      </c>
      <c r="L27">
        <f t="shared" si="0"/>
        <v>2</v>
      </c>
      <c r="M27">
        <v>25</v>
      </c>
    </row>
    <row r="28" spans="1:13" ht="29.25" customHeight="1">
      <c r="A28" s="141">
        <v>18</v>
      </c>
      <c r="B28" s="142" t="s">
        <v>198</v>
      </c>
      <c r="C28" s="165" t="s">
        <v>199</v>
      </c>
      <c r="D28" s="152" t="s">
        <v>31</v>
      </c>
      <c r="E28" s="161">
        <v>39441</v>
      </c>
      <c r="F28" s="147" t="s">
        <v>193</v>
      </c>
      <c r="G28" s="147" t="s">
        <v>15</v>
      </c>
      <c r="H28" s="148" t="s">
        <v>194</v>
      </c>
      <c r="I28" s="158">
        <v>13.5</v>
      </c>
      <c r="J28" s="141" t="s">
        <v>126</v>
      </c>
      <c r="K28" s="141" t="s">
        <v>126</v>
      </c>
      <c r="L28">
        <f t="shared" si="0"/>
        <v>2</v>
      </c>
      <c r="M28">
        <v>26</v>
      </c>
    </row>
    <row r="29" spans="1:13" ht="29.25" customHeight="1">
      <c r="A29" s="141">
        <v>39</v>
      </c>
      <c r="B29" s="142" t="s">
        <v>200</v>
      </c>
      <c r="C29" s="165" t="s">
        <v>201</v>
      </c>
      <c r="D29" s="152" t="s">
        <v>202</v>
      </c>
      <c r="E29" s="161">
        <v>39412</v>
      </c>
      <c r="F29" s="147" t="s">
        <v>203</v>
      </c>
      <c r="G29" s="147" t="s">
        <v>15</v>
      </c>
      <c r="H29" s="148" t="s">
        <v>194</v>
      </c>
      <c r="I29" s="158">
        <v>12</v>
      </c>
      <c r="J29" s="154" t="s">
        <v>17</v>
      </c>
      <c r="K29" s="154" t="s">
        <v>17</v>
      </c>
      <c r="L29">
        <f t="shared" si="0"/>
        <v>3</v>
      </c>
      <c r="M29">
        <v>27</v>
      </c>
    </row>
    <row r="30" spans="1:13" ht="29.25" customHeight="1">
      <c r="A30" s="141">
        <v>63</v>
      </c>
      <c r="B30" s="142" t="s">
        <v>204</v>
      </c>
      <c r="C30" s="165" t="s">
        <v>205</v>
      </c>
      <c r="D30" s="152" t="s">
        <v>64</v>
      </c>
      <c r="E30" s="161">
        <v>39234</v>
      </c>
      <c r="F30" s="147" t="s">
        <v>203</v>
      </c>
      <c r="G30" s="147" t="s">
        <v>15</v>
      </c>
      <c r="H30" s="148" t="s">
        <v>194</v>
      </c>
      <c r="I30" s="158">
        <v>11</v>
      </c>
      <c r="J30" s="154" t="s">
        <v>17</v>
      </c>
      <c r="K30" s="154" t="s">
        <v>17</v>
      </c>
      <c r="L30">
        <f t="shared" si="0"/>
        <v>3</v>
      </c>
      <c r="M30">
        <v>28</v>
      </c>
    </row>
    <row r="31" spans="1:13" ht="29.25" customHeight="1">
      <c r="A31" s="141">
        <v>90</v>
      </c>
      <c r="B31" s="142" t="s">
        <v>206</v>
      </c>
      <c r="C31" s="165" t="s">
        <v>207</v>
      </c>
      <c r="D31" s="152" t="s">
        <v>59</v>
      </c>
      <c r="E31" s="161">
        <v>39379</v>
      </c>
      <c r="F31" s="147" t="s">
        <v>203</v>
      </c>
      <c r="G31" s="147" t="s">
        <v>15</v>
      </c>
      <c r="H31" s="148" t="s">
        <v>194</v>
      </c>
      <c r="I31" s="158">
        <v>10.5</v>
      </c>
      <c r="J31" s="155" t="s">
        <v>138</v>
      </c>
      <c r="K31" s="166" t="s">
        <v>20</v>
      </c>
      <c r="L31">
        <f t="shared" si="0"/>
        <v>4</v>
      </c>
      <c r="M31">
        <v>29</v>
      </c>
    </row>
    <row r="32" spans="1:13" ht="29.25" customHeight="1">
      <c r="A32" s="141">
        <v>92</v>
      </c>
      <c r="B32" s="142" t="s">
        <v>208</v>
      </c>
      <c r="C32" s="165" t="s">
        <v>209</v>
      </c>
      <c r="D32" s="152" t="s">
        <v>129</v>
      </c>
      <c r="E32" s="161">
        <v>39329</v>
      </c>
      <c r="F32" s="147" t="s">
        <v>193</v>
      </c>
      <c r="G32" s="147" t="s">
        <v>15</v>
      </c>
      <c r="H32" s="148" t="s">
        <v>194</v>
      </c>
      <c r="I32" s="158">
        <v>10.5</v>
      </c>
      <c r="J32" s="155" t="s">
        <v>138</v>
      </c>
      <c r="K32" s="166" t="s">
        <v>20</v>
      </c>
      <c r="L32">
        <f t="shared" si="0"/>
        <v>4</v>
      </c>
      <c r="M32">
        <v>30</v>
      </c>
    </row>
    <row r="33" spans="1:13" ht="29.25" customHeight="1">
      <c r="A33" s="141">
        <v>221</v>
      </c>
      <c r="B33" s="142" t="s">
        <v>210</v>
      </c>
      <c r="C33" s="165" t="s">
        <v>211</v>
      </c>
      <c r="D33" s="152" t="s">
        <v>53</v>
      </c>
      <c r="E33" s="161">
        <v>39169</v>
      </c>
      <c r="F33" s="147" t="s">
        <v>212</v>
      </c>
      <c r="G33" s="147" t="s">
        <v>15</v>
      </c>
      <c r="H33" s="148" t="s">
        <v>194</v>
      </c>
      <c r="I33" s="158">
        <v>6.5</v>
      </c>
      <c r="J33" s="163" t="s">
        <v>150</v>
      </c>
      <c r="K33" s="163" t="s">
        <v>150</v>
      </c>
      <c r="L33" t="str">
        <f t="shared" si="0"/>
        <v> </v>
      </c>
      <c r="M33">
        <v>31</v>
      </c>
    </row>
    <row r="34" spans="1:13" ht="29.25" customHeight="1">
      <c r="A34" s="141">
        <v>34</v>
      </c>
      <c r="B34" s="142" t="s">
        <v>213</v>
      </c>
      <c r="C34" s="165" t="s">
        <v>214</v>
      </c>
      <c r="D34" s="152" t="s">
        <v>215</v>
      </c>
      <c r="E34" s="161">
        <v>40129</v>
      </c>
      <c r="F34" s="147" t="s">
        <v>124</v>
      </c>
      <c r="G34" s="147" t="s">
        <v>15</v>
      </c>
      <c r="H34" s="148" t="s">
        <v>216</v>
      </c>
      <c r="I34" s="158">
        <v>13</v>
      </c>
      <c r="J34" s="141" t="s">
        <v>126</v>
      </c>
      <c r="K34" s="141" t="s">
        <v>126</v>
      </c>
      <c r="L34">
        <f t="shared" si="0"/>
        <v>2</v>
      </c>
      <c r="M34">
        <v>32</v>
      </c>
    </row>
    <row r="35" spans="1:13" ht="29.25" customHeight="1">
      <c r="A35" s="141">
        <v>39</v>
      </c>
      <c r="B35" s="142" t="s">
        <v>217</v>
      </c>
      <c r="C35" s="165" t="s">
        <v>218</v>
      </c>
      <c r="D35" s="152" t="s">
        <v>123</v>
      </c>
      <c r="E35" s="161">
        <v>40018</v>
      </c>
      <c r="F35" s="147" t="s">
        <v>124</v>
      </c>
      <c r="G35" s="147" t="s">
        <v>15</v>
      </c>
      <c r="H35" s="148" t="s">
        <v>216</v>
      </c>
      <c r="I35" s="158">
        <v>12.5</v>
      </c>
      <c r="J35" s="154" t="s">
        <v>17</v>
      </c>
      <c r="K35" s="154" t="s">
        <v>17</v>
      </c>
      <c r="L35">
        <f t="shared" si="0"/>
        <v>3</v>
      </c>
      <c r="M35">
        <v>33</v>
      </c>
    </row>
    <row r="36" spans="1:13" ht="29.25" customHeight="1">
      <c r="A36" s="141">
        <v>158</v>
      </c>
      <c r="B36" s="142" t="s">
        <v>219</v>
      </c>
      <c r="C36" s="165" t="s">
        <v>220</v>
      </c>
      <c r="D36" s="152" t="s">
        <v>221</v>
      </c>
      <c r="E36" s="161">
        <v>39837</v>
      </c>
      <c r="F36" s="147" t="s">
        <v>124</v>
      </c>
      <c r="G36" s="147" t="s">
        <v>15</v>
      </c>
      <c r="H36" s="148" t="s">
        <v>216</v>
      </c>
      <c r="I36" s="158">
        <v>8</v>
      </c>
      <c r="J36" s="166" t="s">
        <v>138</v>
      </c>
      <c r="K36" s="166" t="s">
        <v>20</v>
      </c>
      <c r="L36">
        <f t="shared" si="0"/>
        <v>4</v>
      </c>
      <c r="M36">
        <v>34</v>
      </c>
    </row>
    <row r="37" spans="1:13" ht="29.25" customHeight="1">
      <c r="A37" s="141">
        <v>159</v>
      </c>
      <c r="B37" s="142" t="s">
        <v>222</v>
      </c>
      <c r="C37" s="165" t="s">
        <v>223</v>
      </c>
      <c r="D37" s="152" t="s">
        <v>31</v>
      </c>
      <c r="E37" s="161">
        <v>40147</v>
      </c>
      <c r="F37" s="147" t="s">
        <v>124</v>
      </c>
      <c r="G37" s="147" t="s">
        <v>15</v>
      </c>
      <c r="H37" s="148" t="s">
        <v>216</v>
      </c>
      <c r="I37" s="158">
        <v>8</v>
      </c>
      <c r="J37" s="166" t="s">
        <v>138</v>
      </c>
      <c r="K37" s="166" t="s">
        <v>20</v>
      </c>
      <c r="L37">
        <f t="shared" si="0"/>
        <v>4</v>
      </c>
      <c r="M37">
        <v>35</v>
      </c>
    </row>
    <row r="38" spans="1:13" ht="29.25" customHeight="1">
      <c r="A38" s="141">
        <v>180</v>
      </c>
      <c r="B38" s="142" t="s">
        <v>224</v>
      </c>
      <c r="C38" s="165" t="s">
        <v>225</v>
      </c>
      <c r="D38" s="152" t="s">
        <v>226</v>
      </c>
      <c r="E38" s="161">
        <v>39841</v>
      </c>
      <c r="F38" s="147" t="s">
        <v>124</v>
      </c>
      <c r="G38" s="147" t="s">
        <v>15</v>
      </c>
      <c r="H38" s="148" t="s">
        <v>216</v>
      </c>
      <c r="I38" s="158">
        <v>7.5</v>
      </c>
      <c r="J38" s="166" t="s">
        <v>138</v>
      </c>
      <c r="K38" s="166" t="s">
        <v>20</v>
      </c>
      <c r="L38">
        <f t="shared" si="0"/>
        <v>4</v>
      </c>
      <c r="M38">
        <v>36</v>
      </c>
    </row>
    <row r="39" spans="1:13" ht="29.25" customHeight="1">
      <c r="A39" s="141">
        <v>181</v>
      </c>
      <c r="B39" s="142" t="s">
        <v>227</v>
      </c>
      <c r="C39" s="165" t="s">
        <v>18</v>
      </c>
      <c r="D39" s="152" t="s">
        <v>31</v>
      </c>
      <c r="E39" s="161">
        <v>40148</v>
      </c>
      <c r="F39" s="147" t="s">
        <v>156</v>
      </c>
      <c r="G39" s="147" t="s">
        <v>15</v>
      </c>
      <c r="H39" s="148" t="s">
        <v>216</v>
      </c>
      <c r="I39" s="158">
        <v>7.5</v>
      </c>
      <c r="J39" s="166" t="s">
        <v>138</v>
      </c>
      <c r="K39" s="166" t="s">
        <v>20</v>
      </c>
      <c r="L39">
        <f t="shared" si="0"/>
        <v>4</v>
      </c>
      <c r="M39">
        <v>37</v>
      </c>
    </row>
    <row r="40" spans="1:13" ht="29.25" customHeight="1">
      <c r="A40" s="141">
        <v>246</v>
      </c>
      <c r="B40" s="142" t="s">
        <v>228</v>
      </c>
      <c r="C40" s="165" t="s">
        <v>229</v>
      </c>
      <c r="D40" s="152" t="s">
        <v>230</v>
      </c>
      <c r="E40" s="161">
        <v>39984</v>
      </c>
      <c r="F40" s="147" t="s">
        <v>124</v>
      </c>
      <c r="G40" s="147" t="s">
        <v>15</v>
      </c>
      <c r="H40" s="148" t="s">
        <v>216</v>
      </c>
      <c r="I40" s="158">
        <v>6</v>
      </c>
      <c r="J40" s="164" t="s">
        <v>150</v>
      </c>
      <c r="K40" s="164" t="s">
        <v>150</v>
      </c>
      <c r="L40" t="str">
        <f t="shared" si="0"/>
        <v> </v>
      </c>
      <c r="M40">
        <v>38</v>
      </c>
    </row>
    <row r="41" spans="1:13" ht="29.25" customHeight="1">
      <c r="A41" s="141">
        <v>247</v>
      </c>
      <c r="B41" s="142" t="s">
        <v>231</v>
      </c>
      <c r="C41" s="165" t="s">
        <v>99</v>
      </c>
      <c r="D41" s="152" t="s">
        <v>232</v>
      </c>
      <c r="E41" s="161">
        <v>39835</v>
      </c>
      <c r="F41" s="147" t="s">
        <v>124</v>
      </c>
      <c r="G41" s="147" t="s">
        <v>15</v>
      </c>
      <c r="H41" s="148" t="s">
        <v>216</v>
      </c>
      <c r="I41" s="158">
        <v>6</v>
      </c>
      <c r="J41" s="164" t="s">
        <v>150</v>
      </c>
      <c r="K41" s="164" t="s">
        <v>150</v>
      </c>
      <c r="L41" t="str">
        <f t="shared" si="0"/>
        <v> </v>
      </c>
      <c r="M41">
        <v>39</v>
      </c>
    </row>
    <row r="42" spans="1:13" ht="29.25" customHeight="1">
      <c r="A42" s="141">
        <v>248</v>
      </c>
      <c r="B42" s="142" t="s">
        <v>233</v>
      </c>
      <c r="C42" s="165" t="s">
        <v>234</v>
      </c>
      <c r="D42" s="152" t="s">
        <v>31</v>
      </c>
      <c r="E42" s="161">
        <v>40146</v>
      </c>
      <c r="F42" s="147" t="s">
        <v>235</v>
      </c>
      <c r="G42" s="147" t="s">
        <v>15</v>
      </c>
      <c r="H42" s="148" t="s">
        <v>216</v>
      </c>
      <c r="I42" s="158">
        <v>6</v>
      </c>
      <c r="J42" s="164" t="s">
        <v>150</v>
      </c>
      <c r="K42" s="164" t="s">
        <v>150</v>
      </c>
      <c r="L42" t="str">
        <f t="shared" si="0"/>
        <v> </v>
      </c>
      <c r="M42">
        <v>40</v>
      </c>
    </row>
    <row r="43" spans="1:13" ht="29.25" customHeight="1">
      <c r="A43" s="141">
        <v>260</v>
      </c>
      <c r="B43" s="142" t="s">
        <v>236</v>
      </c>
      <c r="C43" s="165" t="s">
        <v>237</v>
      </c>
      <c r="D43" s="152" t="s">
        <v>232</v>
      </c>
      <c r="E43" s="161">
        <v>39855</v>
      </c>
      <c r="F43" s="147" t="s">
        <v>124</v>
      </c>
      <c r="G43" s="147" t="s">
        <v>15</v>
      </c>
      <c r="H43" s="148" t="s">
        <v>216</v>
      </c>
      <c r="I43" s="158">
        <v>5.5</v>
      </c>
      <c r="J43" s="164" t="s">
        <v>150</v>
      </c>
      <c r="K43" s="164" t="s">
        <v>150</v>
      </c>
      <c r="L43" t="str">
        <f t="shared" si="0"/>
        <v> </v>
      </c>
      <c r="M43">
        <v>41</v>
      </c>
    </row>
    <row r="44" spans="1:13" ht="29.25" customHeight="1">
      <c r="A44" s="141">
        <v>288</v>
      </c>
      <c r="B44" s="142" t="s">
        <v>238</v>
      </c>
      <c r="C44" s="165" t="s">
        <v>239</v>
      </c>
      <c r="D44" s="152" t="s">
        <v>240</v>
      </c>
      <c r="E44" s="161">
        <v>39963</v>
      </c>
      <c r="F44" s="147" t="s">
        <v>124</v>
      </c>
      <c r="G44" s="147" t="s">
        <v>15</v>
      </c>
      <c r="H44" s="148" t="s">
        <v>216</v>
      </c>
      <c r="I44" s="158">
        <v>4.5</v>
      </c>
      <c r="J44" s="164" t="s">
        <v>150</v>
      </c>
      <c r="K44" s="164" t="s">
        <v>150</v>
      </c>
      <c r="L44" t="str">
        <f t="shared" si="0"/>
        <v> </v>
      </c>
      <c r="M44">
        <v>42</v>
      </c>
    </row>
    <row r="45" spans="1:13" ht="29.25" customHeight="1">
      <c r="A45" s="141">
        <v>302</v>
      </c>
      <c r="B45" s="142" t="s">
        <v>241</v>
      </c>
      <c r="C45" s="165" t="s">
        <v>242</v>
      </c>
      <c r="D45" s="152" t="s">
        <v>202</v>
      </c>
      <c r="E45" s="161">
        <v>39940</v>
      </c>
      <c r="F45" s="147" t="s">
        <v>124</v>
      </c>
      <c r="G45" s="147" t="s">
        <v>15</v>
      </c>
      <c r="H45" s="148" t="s">
        <v>216</v>
      </c>
      <c r="I45" s="158">
        <v>4</v>
      </c>
      <c r="J45" s="164" t="s">
        <v>150</v>
      </c>
      <c r="K45" s="164" t="s">
        <v>150</v>
      </c>
      <c r="L45" t="str">
        <f t="shared" si="0"/>
        <v> </v>
      </c>
      <c r="M45">
        <v>43</v>
      </c>
    </row>
    <row r="46" spans="1:13" ht="29.25" customHeight="1">
      <c r="A46" s="141">
        <v>314</v>
      </c>
      <c r="B46" s="142" t="s">
        <v>243</v>
      </c>
      <c r="C46" s="165" t="s">
        <v>244</v>
      </c>
      <c r="D46" s="152" t="s">
        <v>59</v>
      </c>
      <c r="E46" s="161">
        <v>39932</v>
      </c>
      <c r="F46" s="147" t="s">
        <v>245</v>
      </c>
      <c r="G46" s="147" t="s">
        <v>15</v>
      </c>
      <c r="H46" s="148" t="s">
        <v>216</v>
      </c>
      <c r="I46" s="158">
        <v>3.5</v>
      </c>
      <c r="J46" s="164" t="s">
        <v>150</v>
      </c>
      <c r="K46" s="164" t="s">
        <v>150</v>
      </c>
      <c r="L46" t="str">
        <f t="shared" si="0"/>
        <v> </v>
      </c>
      <c r="M46">
        <v>44</v>
      </c>
    </row>
    <row r="47" spans="1:13" ht="29.25" customHeight="1">
      <c r="A47" s="141">
        <v>315</v>
      </c>
      <c r="B47" s="142" t="s">
        <v>246</v>
      </c>
      <c r="C47" s="165" t="s">
        <v>247</v>
      </c>
      <c r="D47" s="152" t="s">
        <v>248</v>
      </c>
      <c r="E47" s="161">
        <v>40019</v>
      </c>
      <c r="F47" s="147" t="s">
        <v>156</v>
      </c>
      <c r="G47" s="147" t="s">
        <v>15</v>
      </c>
      <c r="H47" s="148" t="s">
        <v>216</v>
      </c>
      <c r="I47" s="158">
        <v>3.5</v>
      </c>
      <c r="J47" s="164" t="s">
        <v>150</v>
      </c>
      <c r="K47" s="164" t="s">
        <v>150</v>
      </c>
      <c r="L47" t="str">
        <f t="shared" si="0"/>
        <v> </v>
      </c>
      <c r="M47">
        <v>45</v>
      </c>
    </row>
    <row r="48" spans="1:13" ht="29.25" customHeight="1">
      <c r="A48" s="141">
        <v>316</v>
      </c>
      <c r="B48" s="142" t="s">
        <v>249</v>
      </c>
      <c r="C48" s="165" t="s">
        <v>250</v>
      </c>
      <c r="D48" s="152" t="s">
        <v>248</v>
      </c>
      <c r="E48" s="161">
        <v>40120</v>
      </c>
      <c r="F48" s="147" t="s">
        <v>124</v>
      </c>
      <c r="G48" s="147" t="s">
        <v>15</v>
      </c>
      <c r="H48" s="148" t="s">
        <v>216</v>
      </c>
      <c r="I48" s="158">
        <v>3.5</v>
      </c>
      <c r="J48" s="164" t="s">
        <v>150</v>
      </c>
      <c r="K48" s="164" t="s">
        <v>150</v>
      </c>
      <c r="L48" t="str">
        <f t="shared" si="0"/>
        <v> </v>
      </c>
      <c r="M48">
        <v>46</v>
      </c>
    </row>
    <row r="49" spans="1:13" ht="29.25" customHeight="1">
      <c r="A49" s="141">
        <v>339</v>
      </c>
      <c r="B49" s="142" t="s">
        <v>251</v>
      </c>
      <c r="C49" s="165" t="s">
        <v>252</v>
      </c>
      <c r="D49" s="152" t="s">
        <v>253</v>
      </c>
      <c r="E49" s="161">
        <v>39860</v>
      </c>
      <c r="F49" s="147" t="s">
        <v>124</v>
      </c>
      <c r="G49" s="147" t="s">
        <v>15</v>
      </c>
      <c r="H49" s="148" t="s">
        <v>216</v>
      </c>
      <c r="I49" s="158">
        <v>2.5</v>
      </c>
      <c r="J49" s="164" t="s">
        <v>150</v>
      </c>
      <c r="K49" s="164" t="s">
        <v>150</v>
      </c>
      <c r="L49" t="str">
        <f t="shared" si="0"/>
        <v> </v>
      </c>
      <c r="M49">
        <v>47</v>
      </c>
    </row>
    <row r="50" spans="1:13" ht="29.25" customHeight="1">
      <c r="A50" s="141">
        <v>356</v>
      </c>
      <c r="B50" s="142" t="s">
        <v>254</v>
      </c>
      <c r="C50" s="165" t="s">
        <v>255</v>
      </c>
      <c r="D50" s="152" t="s">
        <v>256</v>
      </c>
      <c r="E50" s="161">
        <v>40151</v>
      </c>
      <c r="F50" s="147" t="s">
        <v>156</v>
      </c>
      <c r="G50" s="147" t="s">
        <v>15</v>
      </c>
      <c r="H50" s="148" t="s">
        <v>216</v>
      </c>
      <c r="I50" s="158">
        <v>1.5</v>
      </c>
      <c r="J50" s="164" t="s">
        <v>150</v>
      </c>
      <c r="K50" s="164" t="s">
        <v>150</v>
      </c>
      <c r="L50" t="str">
        <f t="shared" si="0"/>
        <v> </v>
      </c>
      <c r="M50">
        <v>48</v>
      </c>
    </row>
    <row r="51" spans="1:13" ht="29.25" customHeight="1">
      <c r="A51" s="141">
        <v>375</v>
      </c>
      <c r="B51" s="142" t="s">
        <v>257</v>
      </c>
      <c r="C51" s="165" t="s">
        <v>258</v>
      </c>
      <c r="D51" s="152" t="s">
        <v>31</v>
      </c>
      <c r="E51" s="161">
        <v>40111</v>
      </c>
      <c r="F51" s="147" t="s">
        <v>124</v>
      </c>
      <c r="G51" s="147" t="s">
        <v>15</v>
      </c>
      <c r="H51" s="148" t="s">
        <v>216</v>
      </c>
      <c r="I51" s="158">
        <v>0</v>
      </c>
      <c r="J51" s="164" t="s">
        <v>150</v>
      </c>
      <c r="K51" s="164" t="s">
        <v>150</v>
      </c>
      <c r="L51" t="str">
        <f t="shared" si="0"/>
        <v> </v>
      </c>
      <c r="M51">
        <v>49</v>
      </c>
    </row>
    <row r="52" spans="1:13" ht="29.25" customHeight="1">
      <c r="A52" s="141">
        <v>31</v>
      </c>
      <c r="B52" s="142" t="s">
        <v>259</v>
      </c>
      <c r="C52" s="165" t="s">
        <v>260</v>
      </c>
      <c r="D52" s="152" t="s">
        <v>31</v>
      </c>
      <c r="E52" s="161" t="s">
        <v>261</v>
      </c>
      <c r="F52" s="147" t="s">
        <v>168</v>
      </c>
      <c r="G52" s="147" t="s">
        <v>15</v>
      </c>
      <c r="H52" s="148" t="s">
        <v>262</v>
      </c>
      <c r="I52" s="158">
        <v>14.5</v>
      </c>
      <c r="J52" s="141" t="s">
        <v>126</v>
      </c>
      <c r="K52" s="141" t="s">
        <v>126</v>
      </c>
      <c r="L52">
        <f t="shared" si="0"/>
        <v>2</v>
      </c>
      <c r="M52">
        <v>50</v>
      </c>
    </row>
    <row r="53" spans="1:13" ht="29.25" customHeight="1">
      <c r="A53" s="141">
        <v>41</v>
      </c>
      <c r="B53" s="142" t="s">
        <v>263</v>
      </c>
      <c r="C53" s="165" t="s">
        <v>247</v>
      </c>
      <c r="D53" s="152" t="s">
        <v>264</v>
      </c>
      <c r="E53" s="161" t="s">
        <v>265</v>
      </c>
      <c r="F53" s="147" t="s">
        <v>168</v>
      </c>
      <c r="G53" s="147" t="s">
        <v>15</v>
      </c>
      <c r="H53" s="148" t="s">
        <v>262</v>
      </c>
      <c r="I53" s="158">
        <v>13</v>
      </c>
      <c r="J53" s="141" t="s">
        <v>126</v>
      </c>
      <c r="K53" s="141" t="s">
        <v>126</v>
      </c>
      <c r="L53">
        <f t="shared" si="0"/>
        <v>2</v>
      </c>
      <c r="M53">
        <v>51</v>
      </c>
    </row>
    <row r="54" spans="1:13" ht="29.25" customHeight="1">
      <c r="A54" s="141">
        <v>68</v>
      </c>
      <c r="B54" s="142" t="s">
        <v>266</v>
      </c>
      <c r="C54" s="115" t="s">
        <v>267</v>
      </c>
      <c r="D54" s="116" t="s">
        <v>268</v>
      </c>
      <c r="E54" s="117" t="s">
        <v>269</v>
      </c>
      <c r="F54" s="118" t="s">
        <v>168</v>
      </c>
      <c r="G54" s="147" t="s">
        <v>15</v>
      </c>
      <c r="H54" s="148" t="s">
        <v>262</v>
      </c>
      <c r="I54" s="158">
        <v>12</v>
      </c>
      <c r="J54" s="164" t="s">
        <v>17</v>
      </c>
      <c r="K54" s="164" t="s">
        <v>17</v>
      </c>
      <c r="L54">
        <f t="shared" si="0"/>
        <v>3</v>
      </c>
      <c r="M54">
        <v>52</v>
      </c>
    </row>
    <row r="55" spans="1:13" ht="29.25" customHeight="1">
      <c r="A55" s="141">
        <v>92</v>
      </c>
      <c r="B55" s="142" t="s">
        <v>270</v>
      </c>
      <c r="C55" s="165" t="s">
        <v>271</v>
      </c>
      <c r="D55" s="152" t="s">
        <v>272</v>
      </c>
      <c r="E55" s="161" t="s">
        <v>273</v>
      </c>
      <c r="F55" s="147" t="s">
        <v>168</v>
      </c>
      <c r="G55" s="147" t="s">
        <v>15</v>
      </c>
      <c r="H55" s="148" t="s">
        <v>262</v>
      </c>
      <c r="I55" s="158">
        <v>11</v>
      </c>
      <c r="J55" s="164" t="s">
        <v>17</v>
      </c>
      <c r="K55" s="164" t="s">
        <v>17</v>
      </c>
      <c r="L55">
        <f t="shared" si="0"/>
        <v>3</v>
      </c>
      <c r="M55">
        <v>53</v>
      </c>
    </row>
    <row r="56" spans="1:13" ht="29.25" customHeight="1">
      <c r="A56" s="141">
        <v>95</v>
      </c>
      <c r="B56" s="142" t="s">
        <v>274</v>
      </c>
      <c r="C56" s="165" t="s">
        <v>275</v>
      </c>
      <c r="D56" s="152" t="s">
        <v>253</v>
      </c>
      <c r="E56" s="161" t="s">
        <v>276</v>
      </c>
      <c r="F56" s="147" t="s">
        <v>188</v>
      </c>
      <c r="G56" s="147" t="s">
        <v>15</v>
      </c>
      <c r="H56" s="148" t="s">
        <v>262</v>
      </c>
      <c r="I56" s="158">
        <v>10.5</v>
      </c>
      <c r="J56" s="164" t="s">
        <v>17</v>
      </c>
      <c r="K56" s="164" t="s">
        <v>17</v>
      </c>
      <c r="L56">
        <f t="shared" si="0"/>
        <v>3</v>
      </c>
      <c r="M56">
        <v>54</v>
      </c>
    </row>
    <row r="57" spans="1:13" ht="29.25" customHeight="1">
      <c r="A57" s="141">
        <v>97</v>
      </c>
      <c r="B57" s="142" t="s">
        <v>277</v>
      </c>
      <c r="C57" s="165" t="s">
        <v>180</v>
      </c>
      <c r="D57" s="152" t="s">
        <v>278</v>
      </c>
      <c r="E57" s="161" t="s">
        <v>279</v>
      </c>
      <c r="F57" s="147" t="s">
        <v>168</v>
      </c>
      <c r="G57" s="147" t="s">
        <v>15</v>
      </c>
      <c r="H57" s="148" t="s">
        <v>262</v>
      </c>
      <c r="I57" s="158">
        <v>10.5</v>
      </c>
      <c r="J57" s="164" t="s">
        <v>17</v>
      </c>
      <c r="K57" s="164" t="s">
        <v>17</v>
      </c>
      <c r="L57">
        <f t="shared" si="0"/>
        <v>3</v>
      </c>
      <c r="M57">
        <v>55</v>
      </c>
    </row>
    <row r="58" spans="1:13" ht="29.25" customHeight="1">
      <c r="A58" s="141">
        <v>190</v>
      </c>
      <c r="B58" s="142" t="s">
        <v>280</v>
      </c>
      <c r="C58" s="165" t="s">
        <v>281</v>
      </c>
      <c r="D58" s="152" t="s">
        <v>282</v>
      </c>
      <c r="E58" s="161" t="s">
        <v>283</v>
      </c>
      <c r="F58" s="147" t="s">
        <v>168</v>
      </c>
      <c r="G58" s="147" t="s">
        <v>15</v>
      </c>
      <c r="H58" s="148" t="s">
        <v>262</v>
      </c>
      <c r="I58" s="158">
        <v>7</v>
      </c>
      <c r="J58" s="164" t="s">
        <v>150</v>
      </c>
      <c r="K58" s="164" t="s">
        <v>150</v>
      </c>
      <c r="L58" t="str">
        <f t="shared" si="0"/>
        <v> </v>
      </c>
      <c r="M58">
        <v>56</v>
      </c>
    </row>
    <row r="59" spans="1:13" ht="29.25" customHeight="1">
      <c r="A59" s="141">
        <v>191</v>
      </c>
      <c r="B59" s="142" t="s">
        <v>284</v>
      </c>
      <c r="C59" s="165" t="s">
        <v>180</v>
      </c>
      <c r="D59" s="152" t="s">
        <v>285</v>
      </c>
      <c r="E59" s="161" t="s">
        <v>286</v>
      </c>
      <c r="F59" s="147" t="s">
        <v>168</v>
      </c>
      <c r="G59" s="147" t="s">
        <v>15</v>
      </c>
      <c r="H59" s="148" t="s">
        <v>262</v>
      </c>
      <c r="I59" s="158">
        <v>7</v>
      </c>
      <c r="J59" s="164" t="s">
        <v>150</v>
      </c>
      <c r="K59" s="164" t="s">
        <v>150</v>
      </c>
      <c r="L59" t="str">
        <f t="shared" si="0"/>
        <v> </v>
      </c>
      <c r="M59">
        <v>57</v>
      </c>
    </row>
    <row r="60" spans="1:13" ht="29.25" customHeight="1">
      <c r="A60" s="141">
        <v>199</v>
      </c>
      <c r="B60" s="142" t="s">
        <v>287</v>
      </c>
      <c r="C60" s="165" t="s">
        <v>205</v>
      </c>
      <c r="D60" s="152" t="s">
        <v>75</v>
      </c>
      <c r="E60" s="161" t="s">
        <v>288</v>
      </c>
      <c r="F60" s="147" t="s">
        <v>168</v>
      </c>
      <c r="G60" s="147" t="s">
        <v>15</v>
      </c>
      <c r="H60" s="148" t="s">
        <v>262</v>
      </c>
      <c r="I60" s="158">
        <v>6.5</v>
      </c>
      <c r="J60" s="164" t="s">
        <v>150</v>
      </c>
      <c r="K60" s="164" t="s">
        <v>150</v>
      </c>
      <c r="L60" t="str">
        <f t="shared" si="0"/>
        <v> </v>
      </c>
      <c r="M60">
        <v>58</v>
      </c>
    </row>
    <row r="61" spans="1:13" ht="29.25" customHeight="1">
      <c r="A61" s="141">
        <v>219</v>
      </c>
      <c r="B61" s="142" t="s">
        <v>289</v>
      </c>
      <c r="C61" s="165" t="s">
        <v>290</v>
      </c>
      <c r="D61" s="152" t="s">
        <v>272</v>
      </c>
      <c r="E61" s="161" t="s">
        <v>291</v>
      </c>
      <c r="F61" s="147" t="s">
        <v>188</v>
      </c>
      <c r="G61" s="147" t="s">
        <v>15</v>
      </c>
      <c r="H61" s="148" t="s">
        <v>262</v>
      </c>
      <c r="I61" s="158">
        <v>5.5</v>
      </c>
      <c r="J61" s="164" t="s">
        <v>150</v>
      </c>
      <c r="K61" s="164" t="s">
        <v>150</v>
      </c>
      <c r="L61" t="str">
        <f t="shared" si="0"/>
        <v> </v>
      </c>
      <c r="M61">
        <v>59</v>
      </c>
    </row>
    <row r="62" spans="1:13" ht="29.25" customHeight="1">
      <c r="A62" s="141">
        <v>237</v>
      </c>
      <c r="B62" s="142" t="s">
        <v>292</v>
      </c>
      <c r="C62" s="165" t="s">
        <v>293</v>
      </c>
      <c r="D62" s="152" t="s">
        <v>294</v>
      </c>
      <c r="E62" s="161" t="s">
        <v>295</v>
      </c>
      <c r="F62" s="147" t="s">
        <v>296</v>
      </c>
      <c r="G62" s="147" t="s">
        <v>15</v>
      </c>
      <c r="H62" s="148" t="s">
        <v>262</v>
      </c>
      <c r="I62" s="158">
        <v>4.5</v>
      </c>
      <c r="J62" s="164" t="s">
        <v>150</v>
      </c>
      <c r="K62" s="164" t="s">
        <v>150</v>
      </c>
      <c r="L62" t="str">
        <f t="shared" si="0"/>
        <v> </v>
      </c>
      <c r="M62">
        <v>60</v>
      </c>
    </row>
    <row r="63" spans="1:13" ht="29.25" customHeight="1">
      <c r="A63" s="141">
        <v>264</v>
      </c>
      <c r="B63" s="142" t="s">
        <v>297</v>
      </c>
      <c r="C63" s="165" t="s">
        <v>298</v>
      </c>
      <c r="D63" s="152" t="s">
        <v>31</v>
      </c>
      <c r="E63" s="161" t="s">
        <v>288</v>
      </c>
      <c r="F63" s="147" t="s">
        <v>168</v>
      </c>
      <c r="G63" s="147" t="s">
        <v>15</v>
      </c>
      <c r="H63" s="148" t="s">
        <v>262</v>
      </c>
      <c r="I63" s="158">
        <v>3</v>
      </c>
      <c r="J63" s="164" t="s">
        <v>150</v>
      </c>
      <c r="K63" s="164" t="s">
        <v>150</v>
      </c>
      <c r="L63" t="str">
        <f t="shared" si="0"/>
        <v> </v>
      </c>
      <c r="M63">
        <v>61</v>
      </c>
    </row>
    <row r="64" spans="1:13" ht="29.25" customHeight="1">
      <c r="A64" s="141">
        <v>276</v>
      </c>
      <c r="B64" s="142" t="s">
        <v>299</v>
      </c>
      <c r="C64" s="165" t="s">
        <v>300</v>
      </c>
      <c r="D64" s="152" t="s">
        <v>31</v>
      </c>
      <c r="E64" s="161" t="s">
        <v>301</v>
      </c>
      <c r="F64" s="147" t="s">
        <v>168</v>
      </c>
      <c r="G64" s="147" t="s">
        <v>15</v>
      </c>
      <c r="H64" s="148" t="s">
        <v>262</v>
      </c>
      <c r="I64" s="158">
        <v>2.5</v>
      </c>
      <c r="J64" s="164" t="s">
        <v>150</v>
      </c>
      <c r="K64" s="164" t="s">
        <v>150</v>
      </c>
      <c r="L64" t="str">
        <f t="shared" si="0"/>
        <v> </v>
      </c>
      <c r="M64">
        <v>62</v>
      </c>
    </row>
    <row r="65" spans="1:13" ht="29.25" customHeight="1">
      <c r="A65" s="141">
        <v>277</v>
      </c>
      <c r="B65" s="142" t="s">
        <v>302</v>
      </c>
      <c r="C65" s="165" t="s">
        <v>303</v>
      </c>
      <c r="D65" s="152" t="s">
        <v>215</v>
      </c>
      <c r="E65" s="161" t="s">
        <v>304</v>
      </c>
      <c r="F65" s="147" t="s">
        <v>168</v>
      </c>
      <c r="G65" s="147" t="s">
        <v>15</v>
      </c>
      <c r="H65" s="148" t="s">
        <v>262</v>
      </c>
      <c r="I65" s="158">
        <v>2.5</v>
      </c>
      <c r="J65" s="164" t="s">
        <v>150</v>
      </c>
      <c r="K65" s="164" t="s">
        <v>150</v>
      </c>
      <c r="L65" t="str">
        <f t="shared" si="0"/>
        <v> </v>
      </c>
      <c r="M65">
        <v>63</v>
      </c>
    </row>
    <row r="66" spans="1:13" ht="29.25" customHeight="1">
      <c r="A66" s="141">
        <v>278</v>
      </c>
      <c r="B66" s="142" t="s">
        <v>305</v>
      </c>
      <c r="C66" s="165" t="s">
        <v>306</v>
      </c>
      <c r="D66" s="152" t="s">
        <v>272</v>
      </c>
      <c r="E66" s="161" t="s">
        <v>307</v>
      </c>
      <c r="F66" s="147" t="s">
        <v>188</v>
      </c>
      <c r="G66" s="147" t="s">
        <v>15</v>
      </c>
      <c r="H66" s="148" t="s">
        <v>262</v>
      </c>
      <c r="I66" s="158">
        <v>2.5</v>
      </c>
      <c r="J66" s="164" t="s">
        <v>150</v>
      </c>
      <c r="K66" s="164" t="s">
        <v>150</v>
      </c>
      <c r="L66" t="str">
        <f t="shared" si="0"/>
        <v> </v>
      </c>
      <c r="M66">
        <v>64</v>
      </c>
    </row>
    <row r="67" spans="1:13" ht="29.25" customHeight="1">
      <c r="A67" s="141">
        <v>279</v>
      </c>
      <c r="B67" s="142" t="s">
        <v>308</v>
      </c>
      <c r="C67" s="165" t="s">
        <v>164</v>
      </c>
      <c r="D67" s="152" t="s">
        <v>61</v>
      </c>
      <c r="E67" s="161" t="s">
        <v>309</v>
      </c>
      <c r="F67" s="147" t="s">
        <v>168</v>
      </c>
      <c r="G67" s="147" t="s">
        <v>15</v>
      </c>
      <c r="H67" s="148" t="s">
        <v>262</v>
      </c>
      <c r="I67" s="158">
        <v>2.5</v>
      </c>
      <c r="J67" s="164" t="s">
        <v>150</v>
      </c>
      <c r="K67" s="164" t="s">
        <v>150</v>
      </c>
      <c r="L67" t="str">
        <f t="shared" si="0"/>
        <v> </v>
      </c>
      <c r="M67">
        <v>65</v>
      </c>
    </row>
    <row r="68" spans="1:13" ht="29.25" customHeight="1">
      <c r="A68" s="141">
        <v>25</v>
      </c>
      <c r="B68" s="142" t="s">
        <v>310</v>
      </c>
      <c r="C68" s="165" t="s">
        <v>311</v>
      </c>
      <c r="D68" s="152" t="s">
        <v>59</v>
      </c>
      <c r="E68" s="161" t="s">
        <v>312</v>
      </c>
      <c r="F68" s="147" t="s">
        <v>193</v>
      </c>
      <c r="G68" s="147" t="s">
        <v>15</v>
      </c>
      <c r="H68" s="148" t="s">
        <v>313</v>
      </c>
      <c r="I68" s="149">
        <v>11.5</v>
      </c>
      <c r="J68" s="150" t="s">
        <v>17</v>
      </c>
      <c r="K68" s="150" t="s">
        <v>17</v>
      </c>
      <c r="L68">
        <f aca="true" t="shared" si="1" ref="L68:L131">IF(K68="Nhất",1,IF(K68="Nhì",2,IF(K68="Ba",3,IF(K68="KK",4," "))))</f>
        <v>3</v>
      </c>
      <c r="M68">
        <v>66</v>
      </c>
    </row>
    <row r="69" spans="1:13" ht="29.25" customHeight="1">
      <c r="A69" s="141">
        <v>26</v>
      </c>
      <c r="B69" s="142" t="s">
        <v>314</v>
      </c>
      <c r="C69" s="165" t="s">
        <v>315</v>
      </c>
      <c r="D69" s="152" t="s">
        <v>316</v>
      </c>
      <c r="E69" s="161">
        <v>39308</v>
      </c>
      <c r="F69" s="147" t="s">
        <v>203</v>
      </c>
      <c r="G69" s="147" t="s">
        <v>15</v>
      </c>
      <c r="H69" s="148" t="s">
        <v>313</v>
      </c>
      <c r="I69" s="149">
        <v>11.5</v>
      </c>
      <c r="J69" s="150" t="s">
        <v>17</v>
      </c>
      <c r="K69" s="150" t="s">
        <v>17</v>
      </c>
      <c r="L69">
        <f t="shared" si="1"/>
        <v>3</v>
      </c>
      <c r="M69">
        <v>67</v>
      </c>
    </row>
    <row r="70" spans="1:13" ht="29.25" customHeight="1">
      <c r="A70" s="141">
        <v>42</v>
      </c>
      <c r="B70" s="142" t="s">
        <v>317</v>
      </c>
      <c r="C70" s="165" t="s">
        <v>318</v>
      </c>
      <c r="D70" s="152" t="s">
        <v>319</v>
      </c>
      <c r="E70" s="161">
        <v>39417</v>
      </c>
      <c r="F70" s="147" t="s">
        <v>193</v>
      </c>
      <c r="G70" s="147" t="s">
        <v>15</v>
      </c>
      <c r="H70" s="148" t="s">
        <v>313</v>
      </c>
      <c r="I70" s="149">
        <v>10.5</v>
      </c>
      <c r="J70" s="150" t="s">
        <v>17</v>
      </c>
      <c r="K70" s="150" t="s">
        <v>17</v>
      </c>
      <c r="L70">
        <f t="shared" si="1"/>
        <v>3</v>
      </c>
      <c r="M70">
        <v>68</v>
      </c>
    </row>
    <row r="71" spans="1:13" ht="29.25" customHeight="1">
      <c r="A71" s="141">
        <v>43</v>
      </c>
      <c r="B71" s="142" t="s">
        <v>320</v>
      </c>
      <c r="C71" s="165" t="s">
        <v>18</v>
      </c>
      <c r="D71" s="152" t="s">
        <v>59</v>
      </c>
      <c r="E71" s="161" t="s">
        <v>321</v>
      </c>
      <c r="F71" s="147" t="s">
        <v>193</v>
      </c>
      <c r="G71" s="147" t="s">
        <v>15</v>
      </c>
      <c r="H71" s="148" t="s">
        <v>313</v>
      </c>
      <c r="I71" s="149">
        <v>10.5</v>
      </c>
      <c r="J71" s="150" t="s">
        <v>17</v>
      </c>
      <c r="K71" s="150" t="s">
        <v>17</v>
      </c>
      <c r="L71">
        <f t="shared" si="1"/>
        <v>3</v>
      </c>
      <c r="M71">
        <v>69</v>
      </c>
    </row>
    <row r="72" spans="1:13" ht="29.25" customHeight="1">
      <c r="A72" s="141">
        <v>61</v>
      </c>
      <c r="B72" s="142" t="s">
        <v>322</v>
      </c>
      <c r="C72" s="165" t="s">
        <v>323</v>
      </c>
      <c r="D72" s="152" t="s">
        <v>324</v>
      </c>
      <c r="E72" s="161" t="s">
        <v>325</v>
      </c>
      <c r="F72" s="147" t="s">
        <v>193</v>
      </c>
      <c r="G72" s="147" t="s">
        <v>15</v>
      </c>
      <c r="H72" s="148" t="s">
        <v>313</v>
      </c>
      <c r="I72" s="149">
        <v>9</v>
      </c>
      <c r="J72" s="166" t="s">
        <v>138</v>
      </c>
      <c r="K72" s="166" t="s">
        <v>20</v>
      </c>
      <c r="L72">
        <f t="shared" si="1"/>
        <v>4</v>
      </c>
      <c r="M72">
        <v>70</v>
      </c>
    </row>
    <row r="73" spans="1:13" ht="29.25" customHeight="1">
      <c r="A73" s="141">
        <v>89</v>
      </c>
      <c r="B73" s="142" t="s">
        <v>326</v>
      </c>
      <c r="C73" s="165" t="s">
        <v>327</v>
      </c>
      <c r="D73" s="152" t="s">
        <v>75</v>
      </c>
      <c r="E73" s="161" t="s">
        <v>328</v>
      </c>
      <c r="F73" s="147" t="s">
        <v>193</v>
      </c>
      <c r="G73" s="147" t="s">
        <v>15</v>
      </c>
      <c r="H73" s="148" t="s">
        <v>313</v>
      </c>
      <c r="I73" s="149">
        <v>7.5</v>
      </c>
      <c r="J73" s="166" t="s">
        <v>138</v>
      </c>
      <c r="K73" s="166" t="s">
        <v>20</v>
      </c>
      <c r="L73">
        <f t="shared" si="1"/>
        <v>4</v>
      </c>
      <c r="M73">
        <v>71</v>
      </c>
    </row>
    <row r="74" spans="1:13" ht="29.25" customHeight="1">
      <c r="A74" s="141">
        <v>115</v>
      </c>
      <c r="B74" s="142" t="s">
        <v>329</v>
      </c>
      <c r="C74" s="165" t="s">
        <v>330</v>
      </c>
      <c r="D74" s="152" t="s">
        <v>331</v>
      </c>
      <c r="E74" s="161">
        <v>39090</v>
      </c>
      <c r="F74" s="147" t="s">
        <v>193</v>
      </c>
      <c r="G74" s="147" t="s">
        <v>15</v>
      </c>
      <c r="H74" s="148" t="s">
        <v>313</v>
      </c>
      <c r="I74" s="149">
        <v>5.5</v>
      </c>
      <c r="J74" s="164" t="s">
        <v>150</v>
      </c>
      <c r="K74" s="164" t="s">
        <v>150</v>
      </c>
      <c r="L74" t="str">
        <f t="shared" si="1"/>
        <v> </v>
      </c>
      <c r="M74">
        <v>72</v>
      </c>
    </row>
    <row r="75" spans="1:13" ht="29.25" customHeight="1">
      <c r="A75" s="141">
        <v>22</v>
      </c>
      <c r="B75" s="142" t="s">
        <v>332</v>
      </c>
      <c r="C75" s="151" t="s">
        <v>333</v>
      </c>
      <c r="D75" s="152" t="s">
        <v>334</v>
      </c>
      <c r="E75" s="161">
        <v>39522</v>
      </c>
      <c r="F75" s="147" t="s">
        <v>168</v>
      </c>
      <c r="G75" s="147" t="s">
        <v>15</v>
      </c>
      <c r="H75" s="148" t="s">
        <v>335</v>
      </c>
      <c r="I75" s="167">
        <v>12.5</v>
      </c>
      <c r="J75" s="168" t="s">
        <v>126</v>
      </c>
      <c r="K75" s="168" t="s">
        <v>126</v>
      </c>
      <c r="L75">
        <f t="shared" si="1"/>
        <v>2</v>
      </c>
      <c r="M75">
        <v>73</v>
      </c>
    </row>
    <row r="76" spans="1:13" ht="29.25" customHeight="1">
      <c r="A76" s="141">
        <v>30</v>
      </c>
      <c r="B76" s="142" t="s">
        <v>336</v>
      </c>
      <c r="C76" s="151" t="s">
        <v>145</v>
      </c>
      <c r="D76" s="152" t="s">
        <v>13</v>
      </c>
      <c r="E76" s="161">
        <v>39478</v>
      </c>
      <c r="F76" s="147" t="s">
        <v>188</v>
      </c>
      <c r="G76" s="147" t="s">
        <v>15</v>
      </c>
      <c r="H76" s="148" t="s">
        <v>335</v>
      </c>
      <c r="I76" s="167">
        <v>11.5</v>
      </c>
      <c r="J76" s="169" t="s">
        <v>17</v>
      </c>
      <c r="K76" s="169" t="s">
        <v>17</v>
      </c>
      <c r="L76">
        <f t="shared" si="1"/>
        <v>3</v>
      </c>
      <c r="M76">
        <v>74</v>
      </c>
    </row>
    <row r="77" spans="1:13" ht="29.25" customHeight="1">
      <c r="A77" s="141">
        <v>36</v>
      </c>
      <c r="B77" s="142" t="s">
        <v>337</v>
      </c>
      <c r="C77" s="151" t="s">
        <v>338</v>
      </c>
      <c r="D77" s="152" t="s">
        <v>44</v>
      </c>
      <c r="E77" s="161">
        <v>39804</v>
      </c>
      <c r="F77" s="147" t="s">
        <v>188</v>
      </c>
      <c r="G77" s="147" t="s">
        <v>15</v>
      </c>
      <c r="H77" s="148" t="s">
        <v>335</v>
      </c>
      <c r="I77" s="167">
        <v>11</v>
      </c>
      <c r="J77" s="169" t="s">
        <v>17</v>
      </c>
      <c r="K77" s="169" t="s">
        <v>17</v>
      </c>
      <c r="L77">
        <f t="shared" si="1"/>
        <v>3</v>
      </c>
      <c r="M77">
        <v>75</v>
      </c>
    </row>
    <row r="78" spans="1:13" ht="29.25" customHeight="1">
      <c r="A78" s="141">
        <v>37</v>
      </c>
      <c r="B78" s="142" t="s">
        <v>339</v>
      </c>
      <c r="C78" s="151" t="s">
        <v>140</v>
      </c>
      <c r="D78" s="152" t="s">
        <v>59</v>
      </c>
      <c r="E78" s="161">
        <v>39532</v>
      </c>
      <c r="F78" s="147" t="s">
        <v>168</v>
      </c>
      <c r="G78" s="147" t="s">
        <v>15</v>
      </c>
      <c r="H78" s="148" t="s">
        <v>335</v>
      </c>
      <c r="I78" s="167">
        <v>11</v>
      </c>
      <c r="J78" s="169" t="s">
        <v>17</v>
      </c>
      <c r="K78" s="169" t="s">
        <v>17</v>
      </c>
      <c r="L78">
        <f t="shared" si="1"/>
        <v>3</v>
      </c>
      <c r="M78">
        <v>76</v>
      </c>
    </row>
    <row r="79" spans="1:13" ht="29.25" customHeight="1">
      <c r="A79" s="141">
        <v>43</v>
      </c>
      <c r="B79" s="142" t="s">
        <v>340</v>
      </c>
      <c r="C79" s="151" t="s">
        <v>341</v>
      </c>
      <c r="D79" s="152" t="s">
        <v>342</v>
      </c>
      <c r="E79" s="161">
        <v>39808</v>
      </c>
      <c r="F79" s="147" t="s">
        <v>168</v>
      </c>
      <c r="G79" s="147" t="s">
        <v>15</v>
      </c>
      <c r="H79" s="148" t="s">
        <v>335</v>
      </c>
      <c r="I79" s="167">
        <v>10.5</v>
      </c>
      <c r="J79" s="169" t="s">
        <v>17</v>
      </c>
      <c r="K79" s="169" t="s">
        <v>17</v>
      </c>
      <c r="L79">
        <f t="shared" si="1"/>
        <v>3</v>
      </c>
      <c r="M79">
        <v>77</v>
      </c>
    </row>
    <row r="80" spans="1:13" ht="29.25" customHeight="1">
      <c r="A80" s="141">
        <v>56</v>
      </c>
      <c r="B80" s="142" t="s">
        <v>343</v>
      </c>
      <c r="C80" s="151" t="s">
        <v>344</v>
      </c>
      <c r="D80" s="152" t="s">
        <v>59</v>
      </c>
      <c r="E80" s="161">
        <v>39615</v>
      </c>
      <c r="F80" s="147" t="s">
        <v>188</v>
      </c>
      <c r="G80" s="147" t="s">
        <v>15</v>
      </c>
      <c r="H80" s="148" t="s">
        <v>335</v>
      </c>
      <c r="I80" s="167">
        <v>10</v>
      </c>
      <c r="J80" s="169" t="s">
        <v>17</v>
      </c>
      <c r="K80" s="169" t="s">
        <v>17</v>
      </c>
      <c r="L80">
        <f t="shared" si="1"/>
        <v>3</v>
      </c>
      <c r="M80">
        <v>78</v>
      </c>
    </row>
    <row r="81" spans="1:13" ht="29.25" customHeight="1">
      <c r="A81" s="141">
        <v>57</v>
      </c>
      <c r="B81" s="142" t="s">
        <v>345</v>
      </c>
      <c r="C81" s="151" t="s">
        <v>346</v>
      </c>
      <c r="D81" s="152" t="s">
        <v>162</v>
      </c>
      <c r="E81" s="161">
        <v>39756</v>
      </c>
      <c r="F81" s="147" t="s">
        <v>168</v>
      </c>
      <c r="G81" s="147" t="s">
        <v>15</v>
      </c>
      <c r="H81" s="148" t="s">
        <v>335</v>
      </c>
      <c r="I81" s="167">
        <v>10</v>
      </c>
      <c r="J81" s="169" t="s">
        <v>17</v>
      </c>
      <c r="K81" s="169" t="s">
        <v>17</v>
      </c>
      <c r="L81">
        <f t="shared" si="1"/>
        <v>3</v>
      </c>
      <c r="M81">
        <v>79</v>
      </c>
    </row>
    <row r="82" spans="1:13" ht="29.25" customHeight="1">
      <c r="A82" s="141">
        <v>98</v>
      </c>
      <c r="B82" s="142" t="s">
        <v>347</v>
      </c>
      <c r="C82" s="151" t="s">
        <v>348</v>
      </c>
      <c r="D82" s="152" t="s">
        <v>53</v>
      </c>
      <c r="E82" s="161">
        <v>39745</v>
      </c>
      <c r="F82" s="147" t="s">
        <v>168</v>
      </c>
      <c r="G82" s="147" t="s">
        <v>15</v>
      </c>
      <c r="H82" s="148" t="s">
        <v>335</v>
      </c>
      <c r="I82" s="167">
        <v>8</v>
      </c>
      <c r="J82" s="168" t="s">
        <v>138</v>
      </c>
      <c r="K82" s="168" t="s">
        <v>20</v>
      </c>
      <c r="L82">
        <f t="shared" si="1"/>
        <v>4</v>
      </c>
      <c r="M82">
        <v>80</v>
      </c>
    </row>
    <row r="83" spans="1:13" ht="29.25" customHeight="1">
      <c r="A83" s="141">
        <v>107</v>
      </c>
      <c r="B83" s="142" t="s">
        <v>349</v>
      </c>
      <c r="C83" s="151" t="s">
        <v>350</v>
      </c>
      <c r="D83" s="152" t="s">
        <v>137</v>
      </c>
      <c r="E83" s="161">
        <v>39715</v>
      </c>
      <c r="F83" s="147" t="s">
        <v>188</v>
      </c>
      <c r="G83" s="147" t="s">
        <v>15</v>
      </c>
      <c r="H83" s="148" t="s">
        <v>335</v>
      </c>
      <c r="I83" s="167">
        <v>7.5</v>
      </c>
      <c r="J83" s="170" t="s">
        <v>150</v>
      </c>
      <c r="K83" s="170" t="s">
        <v>150</v>
      </c>
      <c r="L83" t="str">
        <f t="shared" si="1"/>
        <v> </v>
      </c>
      <c r="M83">
        <v>81</v>
      </c>
    </row>
    <row r="84" spans="1:13" ht="29.25" customHeight="1">
      <c r="A84" s="141">
        <v>136</v>
      </c>
      <c r="B84" s="142" t="s">
        <v>351</v>
      </c>
      <c r="C84" s="151" t="s">
        <v>352</v>
      </c>
      <c r="D84" s="152" t="s">
        <v>353</v>
      </c>
      <c r="E84" s="161">
        <v>39792</v>
      </c>
      <c r="F84" s="147" t="s">
        <v>188</v>
      </c>
      <c r="G84" s="147" t="s">
        <v>15</v>
      </c>
      <c r="H84" s="148" t="s">
        <v>335</v>
      </c>
      <c r="I84" s="167">
        <v>4.5</v>
      </c>
      <c r="J84" s="170" t="s">
        <v>150</v>
      </c>
      <c r="K84" s="170" t="s">
        <v>150</v>
      </c>
      <c r="L84" t="str">
        <f t="shared" si="1"/>
        <v> </v>
      </c>
      <c r="M84">
        <v>82</v>
      </c>
    </row>
    <row r="85" spans="1:13" ht="29.25" customHeight="1">
      <c r="A85" s="141">
        <v>2</v>
      </c>
      <c r="B85" s="142" t="s">
        <v>354</v>
      </c>
      <c r="C85" s="171" t="s">
        <v>145</v>
      </c>
      <c r="D85" s="144" t="s">
        <v>202</v>
      </c>
      <c r="E85" s="157">
        <v>39165</v>
      </c>
      <c r="F85" s="146" t="s">
        <v>193</v>
      </c>
      <c r="G85" s="114" t="s">
        <v>15</v>
      </c>
      <c r="H85" s="148" t="s">
        <v>355</v>
      </c>
      <c r="I85" s="167">
        <v>16.5</v>
      </c>
      <c r="J85" s="169" t="s">
        <v>356</v>
      </c>
      <c r="K85" s="169" t="s">
        <v>356</v>
      </c>
      <c r="L85">
        <f t="shared" si="1"/>
        <v>1</v>
      </c>
      <c r="M85">
        <v>83</v>
      </c>
    </row>
    <row r="86" spans="1:13" ht="29.25" customHeight="1">
      <c r="A86" s="141">
        <v>6</v>
      </c>
      <c r="B86" s="142" t="s">
        <v>357</v>
      </c>
      <c r="C86" s="171" t="s">
        <v>306</v>
      </c>
      <c r="D86" s="144" t="s">
        <v>137</v>
      </c>
      <c r="E86" s="157">
        <v>39343</v>
      </c>
      <c r="F86" s="146" t="s">
        <v>203</v>
      </c>
      <c r="G86" s="114" t="s">
        <v>15</v>
      </c>
      <c r="H86" s="148" t="s">
        <v>355</v>
      </c>
      <c r="I86" s="167">
        <v>14</v>
      </c>
      <c r="J86" s="172" t="s">
        <v>126</v>
      </c>
      <c r="K86" s="172" t="s">
        <v>126</v>
      </c>
      <c r="L86">
        <f t="shared" si="1"/>
        <v>2</v>
      </c>
      <c r="M86">
        <v>84</v>
      </c>
    </row>
    <row r="87" spans="1:13" ht="29.25" customHeight="1">
      <c r="A87" s="141">
        <v>8</v>
      </c>
      <c r="B87" s="142" t="s">
        <v>358</v>
      </c>
      <c r="C87" s="165" t="s">
        <v>359</v>
      </c>
      <c r="D87" s="152" t="s">
        <v>360</v>
      </c>
      <c r="E87" s="161">
        <v>39436</v>
      </c>
      <c r="F87" s="147" t="s">
        <v>193</v>
      </c>
      <c r="G87" s="147" t="s">
        <v>15</v>
      </c>
      <c r="H87" s="148" t="s">
        <v>355</v>
      </c>
      <c r="I87" s="167">
        <v>13.5</v>
      </c>
      <c r="J87" s="172" t="s">
        <v>126</v>
      </c>
      <c r="K87" s="172" t="s">
        <v>126</v>
      </c>
      <c r="L87">
        <f t="shared" si="1"/>
        <v>2</v>
      </c>
      <c r="M87">
        <v>85</v>
      </c>
    </row>
    <row r="88" spans="1:13" ht="29.25" customHeight="1">
      <c r="A88" s="141">
        <v>13</v>
      </c>
      <c r="B88" s="142" t="s">
        <v>361</v>
      </c>
      <c r="C88" s="165" t="s">
        <v>362</v>
      </c>
      <c r="D88" s="152" t="s">
        <v>363</v>
      </c>
      <c r="E88" s="161">
        <v>39153</v>
      </c>
      <c r="F88" s="147" t="s">
        <v>203</v>
      </c>
      <c r="G88" s="147" t="s">
        <v>15</v>
      </c>
      <c r="H88" s="148" t="s">
        <v>355</v>
      </c>
      <c r="I88" s="167">
        <v>12</v>
      </c>
      <c r="J88" s="172" t="s">
        <v>126</v>
      </c>
      <c r="K88" s="172" t="s">
        <v>126</v>
      </c>
      <c r="L88">
        <f t="shared" si="1"/>
        <v>2</v>
      </c>
      <c r="M88">
        <v>86</v>
      </c>
    </row>
    <row r="89" spans="1:13" ht="29.25" customHeight="1">
      <c r="A89" s="141">
        <v>14</v>
      </c>
      <c r="B89" s="142" t="s">
        <v>364</v>
      </c>
      <c r="C89" s="165" t="s">
        <v>365</v>
      </c>
      <c r="D89" s="152" t="s">
        <v>44</v>
      </c>
      <c r="E89" s="161">
        <v>39329</v>
      </c>
      <c r="F89" s="147" t="s">
        <v>193</v>
      </c>
      <c r="G89" s="147" t="s">
        <v>15</v>
      </c>
      <c r="H89" s="148" t="s">
        <v>355</v>
      </c>
      <c r="I89" s="167">
        <v>12</v>
      </c>
      <c r="J89" s="172" t="s">
        <v>126</v>
      </c>
      <c r="K89" s="172" t="s">
        <v>126</v>
      </c>
      <c r="L89">
        <f t="shared" si="1"/>
        <v>2</v>
      </c>
      <c r="M89">
        <v>87</v>
      </c>
    </row>
    <row r="90" spans="1:13" ht="29.25" customHeight="1">
      <c r="A90" s="141">
        <v>15</v>
      </c>
      <c r="B90" s="142" t="s">
        <v>366</v>
      </c>
      <c r="C90" s="165" t="s">
        <v>367</v>
      </c>
      <c r="D90" s="152" t="s">
        <v>248</v>
      </c>
      <c r="E90" s="161">
        <v>39197</v>
      </c>
      <c r="F90" s="147" t="s">
        <v>203</v>
      </c>
      <c r="G90" s="147" t="s">
        <v>15</v>
      </c>
      <c r="H90" s="148" t="s">
        <v>355</v>
      </c>
      <c r="I90" s="167">
        <v>12</v>
      </c>
      <c r="J90" s="172" t="s">
        <v>126</v>
      </c>
      <c r="K90" s="172" t="s">
        <v>126</v>
      </c>
      <c r="L90">
        <f t="shared" si="1"/>
        <v>2</v>
      </c>
      <c r="M90">
        <v>88</v>
      </c>
    </row>
    <row r="91" spans="1:13" ht="29.25" customHeight="1">
      <c r="A91" s="141">
        <v>17</v>
      </c>
      <c r="B91" s="142" t="s">
        <v>368</v>
      </c>
      <c r="C91" s="165" t="s">
        <v>167</v>
      </c>
      <c r="D91" s="152" t="s">
        <v>31</v>
      </c>
      <c r="E91" s="161">
        <v>39429</v>
      </c>
      <c r="F91" s="147" t="s">
        <v>193</v>
      </c>
      <c r="G91" s="147" t="s">
        <v>15</v>
      </c>
      <c r="H91" s="148" t="s">
        <v>355</v>
      </c>
      <c r="I91" s="167">
        <v>11.5</v>
      </c>
      <c r="J91" s="169" t="s">
        <v>17</v>
      </c>
      <c r="K91" s="169" t="s">
        <v>17</v>
      </c>
      <c r="L91">
        <f t="shared" si="1"/>
        <v>3</v>
      </c>
      <c r="M91">
        <v>89</v>
      </c>
    </row>
    <row r="92" spans="1:13" ht="29.25" customHeight="1">
      <c r="A92" s="141">
        <v>50</v>
      </c>
      <c r="B92" s="142" t="s">
        <v>369</v>
      </c>
      <c r="C92" s="165" t="s">
        <v>370</v>
      </c>
      <c r="D92" s="152" t="s">
        <v>31</v>
      </c>
      <c r="E92" s="161">
        <v>39332</v>
      </c>
      <c r="F92" s="147" t="s">
        <v>203</v>
      </c>
      <c r="G92" s="147" t="s">
        <v>15</v>
      </c>
      <c r="H92" s="148" t="s">
        <v>355</v>
      </c>
      <c r="I92" s="167">
        <v>7.5</v>
      </c>
      <c r="J92" s="173" t="s">
        <v>138</v>
      </c>
      <c r="K92" s="173" t="s">
        <v>20</v>
      </c>
      <c r="L92">
        <f t="shared" si="1"/>
        <v>4</v>
      </c>
      <c r="M92">
        <v>90</v>
      </c>
    </row>
    <row r="93" spans="1:13" ht="29.25" customHeight="1">
      <c r="A93" s="141">
        <v>51</v>
      </c>
      <c r="B93" s="142" t="s">
        <v>371</v>
      </c>
      <c r="C93" s="165" t="s">
        <v>372</v>
      </c>
      <c r="D93" s="152" t="s">
        <v>373</v>
      </c>
      <c r="E93" s="161">
        <v>39134</v>
      </c>
      <c r="F93" s="147" t="s">
        <v>203</v>
      </c>
      <c r="G93" s="147" t="s">
        <v>15</v>
      </c>
      <c r="H93" s="148" t="s">
        <v>355</v>
      </c>
      <c r="I93" s="167">
        <v>7.5</v>
      </c>
      <c r="J93" s="173" t="s">
        <v>138</v>
      </c>
      <c r="K93" s="173" t="s">
        <v>20</v>
      </c>
      <c r="L93">
        <f t="shared" si="1"/>
        <v>4</v>
      </c>
      <c r="M93">
        <v>91</v>
      </c>
    </row>
    <row r="94" spans="1:13" ht="29.25" customHeight="1">
      <c r="A94" s="141">
        <v>24</v>
      </c>
      <c r="B94" s="142" t="s">
        <v>374</v>
      </c>
      <c r="C94" s="165" t="s">
        <v>131</v>
      </c>
      <c r="D94" s="152" t="s">
        <v>31</v>
      </c>
      <c r="E94" s="161" t="s">
        <v>375</v>
      </c>
      <c r="F94" s="147" t="s">
        <v>193</v>
      </c>
      <c r="G94" s="147" t="s">
        <v>15</v>
      </c>
      <c r="H94" s="148" t="s">
        <v>376</v>
      </c>
      <c r="I94" s="174">
        <v>12.5</v>
      </c>
      <c r="J94" s="173" t="s">
        <v>126</v>
      </c>
      <c r="K94" s="173" t="s">
        <v>126</v>
      </c>
      <c r="L94">
        <f t="shared" si="1"/>
        <v>2</v>
      </c>
      <c r="M94">
        <v>92</v>
      </c>
    </row>
    <row r="95" spans="1:13" ht="29.25" customHeight="1">
      <c r="A95" s="141">
        <v>36</v>
      </c>
      <c r="B95" s="142" t="s">
        <v>377</v>
      </c>
      <c r="C95" s="165" t="s">
        <v>180</v>
      </c>
      <c r="D95" s="152" t="s">
        <v>256</v>
      </c>
      <c r="E95" s="161">
        <v>39267</v>
      </c>
      <c r="F95" s="147" t="s">
        <v>193</v>
      </c>
      <c r="G95" s="147" t="s">
        <v>15</v>
      </c>
      <c r="H95" s="148" t="s">
        <v>376</v>
      </c>
      <c r="I95" s="174">
        <v>11.5</v>
      </c>
      <c r="J95" s="169" t="s">
        <v>17</v>
      </c>
      <c r="K95" s="169" t="s">
        <v>17</v>
      </c>
      <c r="L95">
        <f t="shared" si="1"/>
        <v>3</v>
      </c>
      <c r="M95">
        <v>93</v>
      </c>
    </row>
    <row r="96" spans="1:13" ht="29.25" customHeight="1">
      <c r="A96" s="141">
        <v>46</v>
      </c>
      <c r="B96" s="142" t="s">
        <v>378</v>
      </c>
      <c r="C96" s="165" t="s">
        <v>379</v>
      </c>
      <c r="D96" s="152" t="s">
        <v>380</v>
      </c>
      <c r="E96" s="161">
        <v>39153</v>
      </c>
      <c r="F96" s="147" t="s">
        <v>193</v>
      </c>
      <c r="G96" s="147" t="s">
        <v>15</v>
      </c>
      <c r="H96" s="148" t="s">
        <v>376</v>
      </c>
      <c r="I96" s="174">
        <v>10.5</v>
      </c>
      <c r="J96" s="169" t="s">
        <v>17</v>
      </c>
      <c r="K96" s="169" t="s">
        <v>17</v>
      </c>
      <c r="L96">
        <f t="shared" si="1"/>
        <v>3</v>
      </c>
      <c r="M96">
        <v>94</v>
      </c>
    </row>
    <row r="97" spans="1:13" ht="29.25" customHeight="1">
      <c r="A97" s="141">
        <v>65</v>
      </c>
      <c r="B97" s="142" t="s">
        <v>381</v>
      </c>
      <c r="C97" s="165" t="s">
        <v>382</v>
      </c>
      <c r="D97" s="152" t="s">
        <v>383</v>
      </c>
      <c r="E97" s="161" t="s">
        <v>384</v>
      </c>
      <c r="F97" s="147" t="s">
        <v>193</v>
      </c>
      <c r="G97" s="147" t="s">
        <v>15</v>
      </c>
      <c r="H97" s="148" t="s">
        <v>376</v>
      </c>
      <c r="I97" s="174">
        <v>9.5</v>
      </c>
      <c r="J97" s="172" t="s">
        <v>138</v>
      </c>
      <c r="K97" s="172" t="s">
        <v>20</v>
      </c>
      <c r="L97">
        <f t="shared" si="1"/>
        <v>4</v>
      </c>
      <c r="M97">
        <v>95</v>
      </c>
    </row>
    <row r="98" spans="1:13" ht="29.25" customHeight="1">
      <c r="A98" s="141">
        <v>67</v>
      </c>
      <c r="B98" s="142" t="s">
        <v>385</v>
      </c>
      <c r="C98" s="115" t="s">
        <v>386</v>
      </c>
      <c r="D98" s="116" t="s">
        <v>143</v>
      </c>
      <c r="E98" s="117">
        <v>39366</v>
      </c>
      <c r="F98" s="118" t="s">
        <v>193</v>
      </c>
      <c r="G98" s="147" t="s">
        <v>15</v>
      </c>
      <c r="H98" s="148" t="s">
        <v>376</v>
      </c>
      <c r="I98" s="174">
        <v>9.5</v>
      </c>
      <c r="J98" s="172" t="s">
        <v>138</v>
      </c>
      <c r="K98" s="172" t="s">
        <v>20</v>
      </c>
      <c r="L98">
        <f t="shared" si="1"/>
        <v>4</v>
      </c>
      <c r="M98">
        <v>96</v>
      </c>
    </row>
    <row r="99" spans="1:13" ht="29.25" customHeight="1">
      <c r="A99" s="141">
        <v>86</v>
      </c>
      <c r="B99" s="142" t="s">
        <v>387</v>
      </c>
      <c r="C99" s="165" t="s">
        <v>388</v>
      </c>
      <c r="D99" s="152" t="s">
        <v>389</v>
      </c>
      <c r="E99" s="161">
        <v>39331</v>
      </c>
      <c r="F99" s="147" t="s">
        <v>203</v>
      </c>
      <c r="G99" s="147" t="s">
        <v>15</v>
      </c>
      <c r="H99" s="148" t="s">
        <v>376</v>
      </c>
      <c r="I99" s="174">
        <v>8.5</v>
      </c>
      <c r="J99" s="172" t="s">
        <v>138</v>
      </c>
      <c r="K99" s="172" t="s">
        <v>20</v>
      </c>
      <c r="L99">
        <f t="shared" si="1"/>
        <v>4</v>
      </c>
      <c r="M99">
        <v>97</v>
      </c>
    </row>
    <row r="100" spans="1:13" ht="29.25" customHeight="1">
      <c r="A100" s="141">
        <v>106</v>
      </c>
      <c r="B100" s="142" t="s">
        <v>390</v>
      </c>
      <c r="C100" s="165" t="s">
        <v>247</v>
      </c>
      <c r="D100" s="152" t="s">
        <v>31</v>
      </c>
      <c r="E100" s="161">
        <v>39329</v>
      </c>
      <c r="F100" s="147" t="s">
        <v>203</v>
      </c>
      <c r="G100" s="147" t="s">
        <v>15</v>
      </c>
      <c r="H100" s="148" t="s">
        <v>376</v>
      </c>
      <c r="I100" s="174">
        <v>8</v>
      </c>
      <c r="J100" s="172" t="s">
        <v>138</v>
      </c>
      <c r="K100" s="172" t="s">
        <v>20</v>
      </c>
      <c r="L100">
        <f t="shared" si="1"/>
        <v>4</v>
      </c>
      <c r="M100">
        <v>98</v>
      </c>
    </row>
    <row r="101" spans="1:13" ht="29.25" customHeight="1">
      <c r="A101" s="141">
        <v>152</v>
      </c>
      <c r="B101" s="142" t="s">
        <v>391</v>
      </c>
      <c r="C101" s="165" t="s">
        <v>392</v>
      </c>
      <c r="D101" s="152" t="s">
        <v>232</v>
      </c>
      <c r="E101" s="161" t="s">
        <v>321</v>
      </c>
      <c r="F101" s="147" t="s">
        <v>203</v>
      </c>
      <c r="G101" s="147" t="s">
        <v>15</v>
      </c>
      <c r="H101" s="148" t="s">
        <v>376</v>
      </c>
      <c r="I101" s="174">
        <v>5.5</v>
      </c>
      <c r="J101" s="175" t="s">
        <v>150</v>
      </c>
      <c r="K101" s="175" t="s">
        <v>150</v>
      </c>
      <c r="L101" t="str">
        <f t="shared" si="1"/>
        <v> </v>
      </c>
      <c r="M101">
        <v>99</v>
      </c>
    </row>
    <row r="102" spans="1:13" ht="29.25" customHeight="1">
      <c r="A102" s="141">
        <v>153</v>
      </c>
      <c r="B102" s="142" t="s">
        <v>393</v>
      </c>
      <c r="C102" s="165" t="s">
        <v>394</v>
      </c>
      <c r="D102" s="152" t="s">
        <v>61</v>
      </c>
      <c r="E102" s="161">
        <v>39300</v>
      </c>
      <c r="F102" s="147" t="s">
        <v>203</v>
      </c>
      <c r="G102" s="147" t="s">
        <v>15</v>
      </c>
      <c r="H102" s="148" t="s">
        <v>376</v>
      </c>
      <c r="I102" s="174">
        <v>5.5</v>
      </c>
      <c r="J102" s="175" t="s">
        <v>150</v>
      </c>
      <c r="K102" s="175" t="s">
        <v>150</v>
      </c>
      <c r="L102" t="str">
        <f t="shared" si="1"/>
        <v> </v>
      </c>
      <c r="M102">
        <v>100</v>
      </c>
    </row>
    <row r="103" spans="1:13" ht="29.25" customHeight="1">
      <c r="A103" s="141">
        <v>156</v>
      </c>
      <c r="B103" s="142" t="s">
        <v>395</v>
      </c>
      <c r="C103" s="165" t="s">
        <v>396</v>
      </c>
      <c r="D103" s="152" t="s">
        <v>272</v>
      </c>
      <c r="E103" s="161" t="s">
        <v>397</v>
      </c>
      <c r="F103" s="147" t="s">
        <v>203</v>
      </c>
      <c r="G103" s="147" t="s">
        <v>15</v>
      </c>
      <c r="H103" s="148" t="s">
        <v>376</v>
      </c>
      <c r="I103" s="174">
        <v>5.5</v>
      </c>
      <c r="J103" s="175" t="s">
        <v>150</v>
      </c>
      <c r="K103" s="175" t="s">
        <v>150</v>
      </c>
      <c r="L103" t="str">
        <f t="shared" si="1"/>
        <v> </v>
      </c>
      <c r="M103">
        <v>101</v>
      </c>
    </row>
    <row r="104" spans="1:13" ht="29.25" customHeight="1">
      <c r="A104" s="141">
        <v>190</v>
      </c>
      <c r="B104" s="142" t="s">
        <v>398</v>
      </c>
      <c r="C104" s="165" t="s">
        <v>399</v>
      </c>
      <c r="D104" s="152" t="s">
        <v>41</v>
      </c>
      <c r="E104" s="161" t="s">
        <v>400</v>
      </c>
      <c r="F104" s="147" t="s">
        <v>203</v>
      </c>
      <c r="G104" s="147" t="s">
        <v>15</v>
      </c>
      <c r="H104" s="148" t="s">
        <v>376</v>
      </c>
      <c r="I104" s="174">
        <v>3.5</v>
      </c>
      <c r="J104" s="175" t="s">
        <v>150</v>
      </c>
      <c r="K104" s="175" t="s">
        <v>150</v>
      </c>
      <c r="L104" t="str">
        <f t="shared" si="1"/>
        <v> </v>
      </c>
      <c r="M104">
        <v>102</v>
      </c>
    </row>
    <row r="105" spans="1:13" ht="29.25" customHeight="1">
      <c r="A105" s="141">
        <v>15</v>
      </c>
      <c r="B105" s="142" t="s">
        <v>401</v>
      </c>
      <c r="C105" s="165" t="s">
        <v>164</v>
      </c>
      <c r="D105" s="152" t="s">
        <v>31</v>
      </c>
      <c r="E105" s="161">
        <v>39885</v>
      </c>
      <c r="F105" s="147" t="s">
        <v>124</v>
      </c>
      <c r="G105" s="147" t="s">
        <v>15</v>
      </c>
      <c r="H105" s="148" t="s">
        <v>402</v>
      </c>
      <c r="I105" s="167">
        <v>19</v>
      </c>
      <c r="J105" s="170" t="s">
        <v>356</v>
      </c>
      <c r="K105" s="170" t="s">
        <v>356</v>
      </c>
      <c r="L105">
        <f t="shared" si="1"/>
        <v>1</v>
      </c>
      <c r="M105">
        <v>103</v>
      </c>
    </row>
    <row r="106" spans="1:13" ht="29.25" customHeight="1">
      <c r="A106" s="141">
        <v>16</v>
      </c>
      <c r="B106" s="142" t="s">
        <v>403</v>
      </c>
      <c r="C106" s="165" t="s">
        <v>247</v>
      </c>
      <c r="D106" s="152" t="s">
        <v>31</v>
      </c>
      <c r="E106" s="161">
        <v>39899</v>
      </c>
      <c r="F106" s="147" t="s">
        <v>124</v>
      </c>
      <c r="G106" s="147" t="s">
        <v>15</v>
      </c>
      <c r="H106" s="148" t="s">
        <v>402</v>
      </c>
      <c r="I106" s="167">
        <v>19</v>
      </c>
      <c r="J106" s="170" t="s">
        <v>356</v>
      </c>
      <c r="K106" s="170" t="s">
        <v>356</v>
      </c>
      <c r="L106">
        <f t="shared" si="1"/>
        <v>1</v>
      </c>
      <c r="M106">
        <v>104</v>
      </c>
    </row>
    <row r="107" spans="1:13" ht="29.25" customHeight="1">
      <c r="A107" s="141">
        <v>18</v>
      </c>
      <c r="B107" s="142" t="s">
        <v>404</v>
      </c>
      <c r="C107" s="165" t="s">
        <v>405</v>
      </c>
      <c r="D107" s="152" t="s">
        <v>240</v>
      </c>
      <c r="E107" s="161">
        <v>40036</v>
      </c>
      <c r="F107" s="147" t="s">
        <v>124</v>
      </c>
      <c r="G107" s="147" t="s">
        <v>15</v>
      </c>
      <c r="H107" s="148" t="s">
        <v>402</v>
      </c>
      <c r="I107" s="167">
        <v>19</v>
      </c>
      <c r="J107" s="170" t="s">
        <v>356</v>
      </c>
      <c r="K107" s="170" t="s">
        <v>356</v>
      </c>
      <c r="L107">
        <f t="shared" si="1"/>
        <v>1</v>
      </c>
      <c r="M107">
        <v>105</v>
      </c>
    </row>
    <row r="108" spans="1:13" ht="29.25" customHeight="1">
      <c r="A108" s="141">
        <v>20</v>
      </c>
      <c r="B108" s="142" t="s">
        <v>406</v>
      </c>
      <c r="C108" s="165" t="s">
        <v>407</v>
      </c>
      <c r="D108" s="152" t="s">
        <v>143</v>
      </c>
      <c r="E108" s="161">
        <v>40115</v>
      </c>
      <c r="F108" s="147" t="s">
        <v>408</v>
      </c>
      <c r="G108" s="147" t="s">
        <v>15</v>
      </c>
      <c r="H108" s="148" t="s">
        <v>402</v>
      </c>
      <c r="I108" s="167">
        <v>19</v>
      </c>
      <c r="J108" s="170" t="s">
        <v>356</v>
      </c>
      <c r="K108" s="170" t="s">
        <v>356</v>
      </c>
      <c r="L108">
        <f t="shared" si="1"/>
        <v>1</v>
      </c>
      <c r="M108">
        <v>106</v>
      </c>
    </row>
    <row r="109" spans="1:13" ht="29.25" customHeight="1">
      <c r="A109" s="141">
        <v>22</v>
      </c>
      <c r="B109" s="142" t="s">
        <v>409</v>
      </c>
      <c r="C109" s="165" t="s">
        <v>410</v>
      </c>
      <c r="D109" s="152" t="s">
        <v>248</v>
      </c>
      <c r="E109" s="161">
        <v>39840</v>
      </c>
      <c r="F109" s="147" t="s">
        <v>146</v>
      </c>
      <c r="G109" s="147" t="s">
        <v>15</v>
      </c>
      <c r="H109" s="148" t="s">
        <v>402</v>
      </c>
      <c r="I109" s="167">
        <v>19</v>
      </c>
      <c r="J109" s="170" t="s">
        <v>356</v>
      </c>
      <c r="K109" s="170" t="s">
        <v>356</v>
      </c>
      <c r="L109">
        <f t="shared" si="1"/>
        <v>1</v>
      </c>
      <c r="M109">
        <v>107</v>
      </c>
    </row>
    <row r="110" spans="1:13" ht="29.25" customHeight="1">
      <c r="A110" s="141">
        <v>23</v>
      </c>
      <c r="B110" s="142" t="s">
        <v>411</v>
      </c>
      <c r="C110" s="165" t="s">
        <v>412</v>
      </c>
      <c r="D110" s="152" t="s">
        <v>413</v>
      </c>
      <c r="E110" s="161">
        <v>39966</v>
      </c>
      <c r="F110" s="147" t="s">
        <v>124</v>
      </c>
      <c r="G110" s="147" t="s">
        <v>15</v>
      </c>
      <c r="H110" s="148" t="s">
        <v>402</v>
      </c>
      <c r="I110" s="167">
        <v>19</v>
      </c>
      <c r="J110" s="170" t="s">
        <v>356</v>
      </c>
      <c r="K110" s="170" t="s">
        <v>356</v>
      </c>
      <c r="L110">
        <f t="shared" si="1"/>
        <v>1</v>
      </c>
      <c r="M110">
        <v>108</v>
      </c>
    </row>
    <row r="111" spans="1:13" ht="29.25" customHeight="1">
      <c r="A111" s="141">
        <v>24</v>
      </c>
      <c r="B111" s="142" t="s">
        <v>414</v>
      </c>
      <c r="C111" s="165" t="s">
        <v>415</v>
      </c>
      <c r="D111" s="152" t="s">
        <v>416</v>
      </c>
      <c r="E111" s="161">
        <v>40130</v>
      </c>
      <c r="F111" s="147" t="s">
        <v>124</v>
      </c>
      <c r="G111" s="147" t="s">
        <v>15</v>
      </c>
      <c r="H111" s="148" t="s">
        <v>402</v>
      </c>
      <c r="I111" s="167">
        <v>19</v>
      </c>
      <c r="J111" s="170" t="s">
        <v>356</v>
      </c>
      <c r="K111" s="170" t="s">
        <v>356</v>
      </c>
      <c r="L111">
        <f t="shared" si="1"/>
        <v>1</v>
      </c>
      <c r="M111">
        <v>109</v>
      </c>
    </row>
    <row r="112" spans="1:13" ht="29.25" customHeight="1">
      <c r="A112" s="141">
        <v>25</v>
      </c>
      <c r="B112" s="142" t="s">
        <v>417</v>
      </c>
      <c r="C112" s="165" t="s">
        <v>418</v>
      </c>
      <c r="D112" s="152" t="s">
        <v>264</v>
      </c>
      <c r="E112" s="161">
        <v>40121</v>
      </c>
      <c r="F112" s="147" t="s">
        <v>124</v>
      </c>
      <c r="G112" s="147" t="s">
        <v>15</v>
      </c>
      <c r="H112" s="148" t="s">
        <v>402</v>
      </c>
      <c r="I112" s="167">
        <v>19</v>
      </c>
      <c r="J112" s="170" t="s">
        <v>356</v>
      </c>
      <c r="K112" s="170" t="s">
        <v>356</v>
      </c>
      <c r="L112">
        <f t="shared" si="1"/>
        <v>1</v>
      </c>
      <c r="M112">
        <v>110</v>
      </c>
    </row>
    <row r="113" spans="1:13" ht="29.25" customHeight="1">
      <c r="A113" s="141">
        <v>27</v>
      </c>
      <c r="B113" s="142" t="s">
        <v>419</v>
      </c>
      <c r="C113" s="165" t="s">
        <v>396</v>
      </c>
      <c r="D113" s="152" t="s">
        <v>420</v>
      </c>
      <c r="E113" s="161">
        <v>39835</v>
      </c>
      <c r="F113" s="147" t="s">
        <v>124</v>
      </c>
      <c r="G113" s="147" t="s">
        <v>15</v>
      </c>
      <c r="H113" s="148" t="s">
        <v>402</v>
      </c>
      <c r="I113" s="167">
        <v>19</v>
      </c>
      <c r="J113" s="170" t="s">
        <v>356</v>
      </c>
      <c r="K113" s="170" t="s">
        <v>356</v>
      </c>
      <c r="L113">
        <f t="shared" si="1"/>
        <v>1</v>
      </c>
      <c r="M113">
        <v>111</v>
      </c>
    </row>
    <row r="114" spans="1:13" ht="29.25" customHeight="1">
      <c r="A114" s="141">
        <v>28</v>
      </c>
      <c r="B114" s="142" t="s">
        <v>421</v>
      </c>
      <c r="C114" s="165" t="s">
        <v>422</v>
      </c>
      <c r="D114" s="152" t="s">
        <v>202</v>
      </c>
      <c r="E114" s="161">
        <v>40148</v>
      </c>
      <c r="F114" s="147" t="s">
        <v>245</v>
      </c>
      <c r="G114" s="147" t="s">
        <v>15</v>
      </c>
      <c r="H114" s="148" t="s">
        <v>402</v>
      </c>
      <c r="I114" s="167">
        <v>19</v>
      </c>
      <c r="J114" s="170" t="s">
        <v>356</v>
      </c>
      <c r="K114" s="170" t="s">
        <v>356</v>
      </c>
      <c r="L114">
        <f t="shared" si="1"/>
        <v>1</v>
      </c>
      <c r="M114">
        <v>112</v>
      </c>
    </row>
    <row r="115" spans="1:13" ht="29.25" customHeight="1">
      <c r="A115" s="141">
        <v>29</v>
      </c>
      <c r="B115" s="142" t="s">
        <v>423</v>
      </c>
      <c r="C115" s="165" t="s">
        <v>424</v>
      </c>
      <c r="D115" s="152" t="s">
        <v>425</v>
      </c>
      <c r="E115" s="161">
        <v>40026</v>
      </c>
      <c r="F115" s="147" t="s">
        <v>146</v>
      </c>
      <c r="G115" s="147" t="s">
        <v>15</v>
      </c>
      <c r="H115" s="148" t="s">
        <v>402</v>
      </c>
      <c r="I115" s="167">
        <v>19</v>
      </c>
      <c r="J115" s="170" t="s">
        <v>356</v>
      </c>
      <c r="K115" s="170" t="s">
        <v>356</v>
      </c>
      <c r="L115">
        <f t="shared" si="1"/>
        <v>1</v>
      </c>
      <c r="M115">
        <v>113</v>
      </c>
    </row>
    <row r="116" spans="1:13" ht="29.25" customHeight="1">
      <c r="A116" s="141">
        <v>40</v>
      </c>
      <c r="B116" s="142" t="s">
        <v>426</v>
      </c>
      <c r="C116" s="165" t="s">
        <v>427</v>
      </c>
      <c r="D116" s="152" t="s">
        <v>360</v>
      </c>
      <c r="E116" s="161">
        <v>40019</v>
      </c>
      <c r="F116" s="147" t="s">
        <v>156</v>
      </c>
      <c r="G116" s="147" t="s">
        <v>15</v>
      </c>
      <c r="H116" s="148" t="s">
        <v>402</v>
      </c>
      <c r="I116" s="167">
        <v>18</v>
      </c>
      <c r="J116" s="172" t="s">
        <v>126</v>
      </c>
      <c r="K116" s="172" t="s">
        <v>126</v>
      </c>
      <c r="L116">
        <f t="shared" si="1"/>
        <v>2</v>
      </c>
      <c r="M116">
        <v>114</v>
      </c>
    </row>
    <row r="117" spans="1:13" ht="29.25" customHeight="1">
      <c r="A117" s="141">
        <v>41</v>
      </c>
      <c r="B117" s="142" t="s">
        <v>428</v>
      </c>
      <c r="C117" s="165" t="s">
        <v>247</v>
      </c>
      <c r="D117" s="152" t="s">
        <v>342</v>
      </c>
      <c r="E117" s="161">
        <v>39958</v>
      </c>
      <c r="F117" s="147" t="s">
        <v>235</v>
      </c>
      <c r="G117" s="147" t="s">
        <v>15</v>
      </c>
      <c r="H117" s="148" t="s">
        <v>402</v>
      </c>
      <c r="I117" s="167">
        <v>18</v>
      </c>
      <c r="J117" s="172" t="s">
        <v>126</v>
      </c>
      <c r="K117" s="172" t="s">
        <v>126</v>
      </c>
      <c r="L117">
        <f t="shared" si="1"/>
        <v>2</v>
      </c>
      <c r="M117">
        <v>115</v>
      </c>
    </row>
    <row r="118" spans="1:13" ht="29.25" customHeight="1">
      <c r="A118" s="141">
        <v>42</v>
      </c>
      <c r="B118" s="142" t="s">
        <v>429</v>
      </c>
      <c r="C118" s="165" t="s">
        <v>430</v>
      </c>
      <c r="D118" s="152" t="s">
        <v>53</v>
      </c>
      <c r="E118" s="161">
        <v>39871</v>
      </c>
      <c r="F118" s="147" t="s">
        <v>124</v>
      </c>
      <c r="G118" s="147" t="s">
        <v>15</v>
      </c>
      <c r="H118" s="148" t="s">
        <v>402</v>
      </c>
      <c r="I118" s="167">
        <v>18</v>
      </c>
      <c r="J118" s="172" t="s">
        <v>126</v>
      </c>
      <c r="K118" s="172" t="s">
        <v>126</v>
      </c>
      <c r="L118">
        <f t="shared" si="1"/>
        <v>2</v>
      </c>
      <c r="M118">
        <v>116</v>
      </c>
    </row>
    <row r="119" spans="1:13" ht="29.25" customHeight="1">
      <c r="A119" s="141">
        <v>43</v>
      </c>
      <c r="B119" s="142" t="s">
        <v>431</v>
      </c>
      <c r="C119" s="165" t="s">
        <v>432</v>
      </c>
      <c r="D119" s="152" t="s">
        <v>53</v>
      </c>
      <c r="E119" s="161">
        <v>40130</v>
      </c>
      <c r="F119" s="147" t="s">
        <v>245</v>
      </c>
      <c r="G119" s="147" t="s">
        <v>15</v>
      </c>
      <c r="H119" s="148" t="s">
        <v>402</v>
      </c>
      <c r="I119" s="167">
        <v>18</v>
      </c>
      <c r="J119" s="172" t="s">
        <v>126</v>
      </c>
      <c r="K119" s="172" t="s">
        <v>126</v>
      </c>
      <c r="L119">
        <f t="shared" si="1"/>
        <v>2</v>
      </c>
      <c r="M119">
        <v>117</v>
      </c>
    </row>
    <row r="120" spans="1:13" ht="29.25" customHeight="1">
      <c r="A120" s="141">
        <v>65</v>
      </c>
      <c r="B120" s="142" t="s">
        <v>433</v>
      </c>
      <c r="C120" s="165" t="s">
        <v>434</v>
      </c>
      <c r="D120" s="152" t="s">
        <v>53</v>
      </c>
      <c r="E120" s="161">
        <v>39875</v>
      </c>
      <c r="F120" s="147" t="s">
        <v>124</v>
      </c>
      <c r="G120" s="147" t="s">
        <v>15</v>
      </c>
      <c r="H120" s="148" t="s">
        <v>402</v>
      </c>
      <c r="I120" s="167">
        <v>16</v>
      </c>
      <c r="J120" s="172" t="s">
        <v>126</v>
      </c>
      <c r="K120" s="172" t="s">
        <v>126</v>
      </c>
      <c r="L120">
        <f t="shared" si="1"/>
        <v>2</v>
      </c>
      <c r="M120">
        <v>118</v>
      </c>
    </row>
    <row r="121" spans="1:13" ht="29.25" customHeight="1">
      <c r="A121" s="141">
        <v>98</v>
      </c>
      <c r="B121" s="142" t="s">
        <v>435</v>
      </c>
      <c r="C121" s="165" t="s">
        <v>436</v>
      </c>
      <c r="D121" s="152" t="s">
        <v>264</v>
      </c>
      <c r="E121" s="161">
        <v>39881</v>
      </c>
      <c r="F121" s="147" t="s">
        <v>245</v>
      </c>
      <c r="G121" s="147" t="s">
        <v>15</v>
      </c>
      <c r="H121" s="148" t="s">
        <v>402</v>
      </c>
      <c r="I121" s="167">
        <v>10</v>
      </c>
      <c r="J121" s="176" t="s">
        <v>138</v>
      </c>
      <c r="K121" s="176" t="s">
        <v>20</v>
      </c>
      <c r="L121">
        <f t="shared" si="1"/>
        <v>4</v>
      </c>
      <c r="M121">
        <v>119</v>
      </c>
    </row>
    <row r="122" spans="1:13" ht="29.25" customHeight="1">
      <c r="A122" s="141">
        <v>17</v>
      </c>
      <c r="B122" s="142" t="s">
        <v>437</v>
      </c>
      <c r="C122" s="165" t="s">
        <v>438</v>
      </c>
      <c r="D122" s="165" t="s">
        <v>75</v>
      </c>
      <c r="E122" s="153">
        <v>39717</v>
      </c>
      <c r="F122" s="147" t="s">
        <v>188</v>
      </c>
      <c r="G122" s="147" t="s">
        <v>15</v>
      </c>
      <c r="H122" s="148" t="s">
        <v>439</v>
      </c>
      <c r="I122" s="167">
        <v>14.5</v>
      </c>
      <c r="J122" s="173" t="s">
        <v>126</v>
      </c>
      <c r="K122" s="173" t="s">
        <v>126</v>
      </c>
      <c r="L122">
        <f t="shared" si="1"/>
        <v>2</v>
      </c>
      <c r="M122">
        <v>120</v>
      </c>
    </row>
    <row r="123" spans="1:13" ht="29.25" customHeight="1">
      <c r="A123" s="141">
        <v>27</v>
      </c>
      <c r="B123" s="142" t="s">
        <v>440</v>
      </c>
      <c r="C123" s="165" t="s">
        <v>441</v>
      </c>
      <c r="D123" s="165" t="s">
        <v>442</v>
      </c>
      <c r="E123" s="153">
        <v>39545</v>
      </c>
      <c r="F123" s="147" t="s">
        <v>168</v>
      </c>
      <c r="G123" s="147" t="s">
        <v>15</v>
      </c>
      <c r="H123" s="148" t="s">
        <v>439</v>
      </c>
      <c r="I123" s="167">
        <v>13.5</v>
      </c>
      <c r="J123" s="169" t="s">
        <v>17</v>
      </c>
      <c r="K123" s="169" t="s">
        <v>17</v>
      </c>
      <c r="L123">
        <f t="shared" si="1"/>
        <v>3</v>
      </c>
      <c r="M123">
        <v>121</v>
      </c>
    </row>
    <row r="124" spans="1:13" ht="29.25" customHeight="1">
      <c r="A124" s="141">
        <v>42</v>
      </c>
      <c r="B124" s="142" t="s">
        <v>443</v>
      </c>
      <c r="C124" s="165" t="s">
        <v>359</v>
      </c>
      <c r="D124" s="165" t="s">
        <v>215</v>
      </c>
      <c r="E124" s="153">
        <v>39547</v>
      </c>
      <c r="F124" s="147" t="s">
        <v>168</v>
      </c>
      <c r="G124" s="147" t="s">
        <v>15</v>
      </c>
      <c r="H124" s="148" t="s">
        <v>439</v>
      </c>
      <c r="I124" s="167">
        <v>13</v>
      </c>
      <c r="J124" s="169" t="s">
        <v>17</v>
      </c>
      <c r="K124" s="169" t="s">
        <v>17</v>
      </c>
      <c r="L124">
        <f t="shared" si="1"/>
        <v>3</v>
      </c>
      <c r="M124">
        <v>122</v>
      </c>
    </row>
    <row r="125" spans="1:13" ht="29.25" customHeight="1">
      <c r="A125" s="141">
        <v>44</v>
      </c>
      <c r="B125" s="142" t="s">
        <v>444</v>
      </c>
      <c r="C125" s="165" t="s">
        <v>445</v>
      </c>
      <c r="D125" s="165" t="s">
        <v>137</v>
      </c>
      <c r="E125" s="153">
        <v>39449</v>
      </c>
      <c r="F125" s="147" t="s">
        <v>188</v>
      </c>
      <c r="G125" s="147" t="s">
        <v>15</v>
      </c>
      <c r="H125" s="148" t="s">
        <v>439</v>
      </c>
      <c r="I125" s="167">
        <v>13</v>
      </c>
      <c r="J125" s="169" t="s">
        <v>17</v>
      </c>
      <c r="K125" s="169" t="s">
        <v>17</v>
      </c>
      <c r="L125">
        <f t="shared" si="1"/>
        <v>3</v>
      </c>
      <c r="M125">
        <v>123</v>
      </c>
    </row>
    <row r="126" spans="1:13" ht="29.25" customHeight="1">
      <c r="A126" s="141">
        <v>45</v>
      </c>
      <c r="B126" s="142" t="s">
        <v>446</v>
      </c>
      <c r="C126" s="165" t="s">
        <v>447</v>
      </c>
      <c r="D126" s="165" t="s">
        <v>13</v>
      </c>
      <c r="E126" s="153">
        <v>39741</v>
      </c>
      <c r="F126" s="147" t="s">
        <v>188</v>
      </c>
      <c r="G126" s="147" t="s">
        <v>15</v>
      </c>
      <c r="H126" s="148" t="s">
        <v>439</v>
      </c>
      <c r="I126" s="167">
        <v>13</v>
      </c>
      <c r="J126" s="169" t="s">
        <v>17</v>
      </c>
      <c r="K126" s="169" t="s">
        <v>17</v>
      </c>
      <c r="L126">
        <f t="shared" si="1"/>
        <v>3</v>
      </c>
      <c r="M126">
        <v>124</v>
      </c>
    </row>
    <row r="127" spans="1:13" ht="29.25" customHeight="1">
      <c r="A127" s="141">
        <v>66</v>
      </c>
      <c r="B127" s="142" t="s">
        <v>448</v>
      </c>
      <c r="C127" s="177" t="s">
        <v>449</v>
      </c>
      <c r="D127" s="177" t="s">
        <v>31</v>
      </c>
      <c r="E127" s="178">
        <v>39448</v>
      </c>
      <c r="F127" s="179" t="s">
        <v>168</v>
      </c>
      <c r="G127" s="179" t="s">
        <v>15</v>
      </c>
      <c r="H127" s="148" t="s">
        <v>439</v>
      </c>
      <c r="I127" s="180">
        <v>10.5</v>
      </c>
      <c r="J127" s="181" t="s">
        <v>138</v>
      </c>
      <c r="K127" s="181" t="s">
        <v>20</v>
      </c>
      <c r="L127">
        <f t="shared" si="1"/>
        <v>4</v>
      </c>
      <c r="M127">
        <v>125</v>
      </c>
    </row>
    <row r="128" spans="1:13" ht="29.25" customHeight="1">
      <c r="A128" s="141">
        <v>67</v>
      </c>
      <c r="B128" s="142" t="s">
        <v>450</v>
      </c>
      <c r="C128" s="165" t="s">
        <v>451</v>
      </c>
      <c r="D128" s="165" t="s">
        <v>334</v>
      </c>
      <c r="E128" s="153">
        <v>39471</v>
      </c>
      <c r="F128" s="147" t="s">
        <v>188</v>
      </c>
      <c r="G128" s="147" t="s">
        <v>15</v>
      </c>
      <c r="H128" s="148" t="s">
        <v>439</v>
      </c>
      <c r="I128" s="167">
        <v>10.5</v>
      </c>
      <c r="J128" s="181" t="s">
        <v>138</v>
      </c>
      <c r="K128" s="181" t="s">
        <v>20</v>
      </c>
      <c r="L128">
        <f t="shared" si="1"/>
        <v>4</v>
      </c>
      <c r="M128">
        <v>126</v>
      </c>
    </row>
    <row r="129" spans="1:13" ht="29.25" customHeight="1">
      <c r="A129" s="141">
        <v>68</v>
      </c>
      <c r="B129" s="142" t="s">
        <v>452</v>
      </c>
      <c r="C129" s="115" t="s">
        <v>365</v>
      </c>
      <c r="D129" s="115" t="s">
        <v>360</v>
      </c>
      <c r="E129" s="119">
        <v>39498</v>
      </c>
      <c r="F129" s="118" t="s">
        <v>168</v>
      </c>
      <c r="G129" s="147" t="s">
        <v>15</v>
      </c>
      <c r="H129" s="148" t="s">
        <v>439</v>
      </c>
      <c r="I129" s="167">
        <v>10.5</v>
      </c>
      <c r="J129" s="181" t="s">
        <v>138</v>
      </c>
      <c r="K129" s="181" t="s">
        <v>20</v>
      </c>
      <c r="L129">
        <f t="shared" si="1"/>
        <v>4</v>
      </c>
      <c r="M129">
        <v>127</v>
      </c>
    </row>
    <row r="130" spans="1:13" ht="29.25" customHeight="1">
      <c r="A130" s="150">
        <v>20</v>
      </c>
      <c r="B130" s="142" t="s">
        <v>453</v>
      </c>
      <c r="C130" s="182" t="s">
        <v>454</v>
      </c>
      <c r="D130" s="183" t="s">
        <v>455</v>
      </c>
      <c r="E130" s="184">
        <v>39296</v>
      </c>
      <c r="F130" s="185" t="s">
        <v>193</v>
      </c>
      <c r="G130" s="185" t="s">
        <v>15</v>
      </c>
      <c r="H130" s="148" t="s">
        <v>456</v>
      </c>
      <c r="I130" s="167">
        <v>19</v>
      </c>
      <c r="J130" s="173" t="s">
        <v>126</v>
      </c>
      <c r="K130" s="173" t="s">
        <v>126</v>
      </c>
      <c r="L130">
        <f t="shared" si="1"/>
        <v>2</v>
      </c>
      <c r="M130">
        <v>128</v>
      </c>
    </row>
    <row r="131" spans="1:13" ht="29.25" customHeight="1">
      <c r="A131" s="150">
        <v>21</v>
      </c>
      <c r="B131" s="142" t="s">
        <v>457</v>
      </c>
      <c r="C131" s="177" t="s">
        <v>458</v>
      </c>
      <c r="D131" s="177" t="s">
        <v>264</v>
      </c>
      <c r="E131" s="178">
        <v>39246</v>
      </c>
      <c r="F131" s="179" t="s">
        <v>459</v>
      </c>
      <c r="G131" s="179" t="s">
        <v>15</v>
      </c>
      <c r="H131" s="148" t="s">
        <v>456</v>
      </c>
      <c r="I131" s="167">
        <v>19</v>
      </c>
      <c r="J131" s="173" t="s">
        <v>126</v>
      </c>
      <c r="K131" s="173" t="s">
        <v>126</v>
      </c>
      <c r="L131">
        <f t="shared" si="1"/>
        <v>2</v>
      </c>
      <c r="M131">
        <v>129</v>
      </c>
    </row>
    <row r="132" spans="1:13" ht="29.25" customHeight="1">
      <c r="A132" s="150">
        <v>41</v>
      </c>
      <c r="B132" s="142" t="s">
        <v>460</v>
      </c>
      <c r="C132" s="177" t="s">
        <v>306</v>
      </c>
      <c r="D132" s="177" t="s">
        <v>215</v>
      </c>
      <c r="E132" s="178">
        <v>39419</v>
      </c>
      <c r="F132" s="179" t="s">
        <v>203</v>
      </c>
      <c r="G132" s="186" t="s">
        <v>15</v>
      </c>
      <c r="H132" s="148" t="s">
        <v>456</v>
      </c>
      <c r="I132" s="167">
        <v>8.5</v>
      </c>
      <c r="J132" s="176" t="s">
        <v>150</v>
      </c>
      <c r="K132" s="176" t="s">
        <v>150</v>
      </c>
      <c r="L132" t="str">
        <f aca="true" t="shared" si="2" ref="L132:L180">IF(K132="Nhất",1,IF(K132="Nhì",2,IF(K132="Ba",3,IF(K132="KK",4," "))))</f>
        <v> </v>
      </c>
      <c r="M132">
        <v>130</v>
      </c>
    </row>
    <row r="133" spans="1:13" ht="29.25" customHeight="1">
      <c r="A133" s="150">
        <v>42</v>
      </c>
      <c r="B133" s="142" t="s">
        <v>461</v>
      </c>
      <c r="C133" s="187" t="s">
        <v>462</v>
      </c>
      <c r="D133" s="187" t="s">
        <v>51</v>
      </c>
      <c r="E133" s="188">
        <v>39310</v>
      </c>
      <c r="F133" s="179" t="s">
        <v>193</v>
      </c>
      <c r="G133" s="179" t="s">
        <v>15</v>
      </c>
      <c r="H133" s="148" t="s">
        <v>456</v>
      </c>
      <c r="I133" s="180">
        <v>8.5</v>
      </c>
      <c r="J133" s="176" t="s">
        <v>150</v>
      </c>
      <c r="K133" s="176" t="s">
        <v>150</v>
      </c>
      <c r="L133" t="str">
        <f t="shared" si="2"/>
        <v> </v>
      </c>
      <c r="M133">
        <v>131</v>
      </c>
    </row>
    <row r="134" spans="1:12" ht="29.25" customHeight="1">
      <c r="A134" s="135" t="s">
        <v>3</v>
      </c>
      <c r="B134" s="135" t="s">
        <v>112</v>
      </c>
      <c r="C134" s="136" t="s">
        <v>113</v>
      </c>
      <c r="D134" s="137" t="s">
        <v>114</v>
      </c>
      <c r="E134" s="138" t="s">
        <v>115</v>
      </c>
      <c r="F134" s="135" t="s">
        <v>116</v>
      </c>
      <c r="G134" s="135" t="s">
        <v>117</v>
      </c>
      <c r="H134" s="139" t="s">
        <v>118</v>
      </c>
      <c r="I134" s="135" t="s">
        <v>463</v>
      </c>
      <c r="J134" s="135" t="s">
        <v>464</v>
      </c>
      <c r="K134" s="189" t="s">
        <v>10</v>
      </c>
      <c r="L134" t="str">
        <f t="shared" si="2"/>
        <v> </v>
      </c>
    </row>
    <row r="135" spans="1:13" ht="29.25" customHeight="1">
      <c r="A135" s="141">
        <v>65</v>
      </c>
      <c r="B135" s="142" t="s">
        <v>465</v>
      </c>
      <c r="C135" s="165" t="s">
        <v>466</v>
      </c>
      <c r="D135" s="152" t="s">
        <v>467</v>
      </c>
      <c r="E135" s="161" t="s">
        <v>468</v>
      </c>
      <c r="F135" s="147" t="s">
        <v>124</v>
      </c>
      <c r="G135" s="147" t="s">
        <v>15</v>
      </c>
      <c r="H135" s="148" t="s">
        <v>469</v>
      </c>
      <c r="I135" s="190">
        <v>50</v>
      </c>
      <c r="J135" s="149">
        <v>12.5</v>
      </c>
      <c r="K135" s="154" t="s">
        <v>17</v>
      </c>
      <c r="L135">
        <f t="shared" si="2"/>
        <v>3</v>
      </c>
      <c r="M135">
        <v>132</v>
      </c>
    </row>
    <row r="136" spans="1:13" ht="29.25" customHeight="1">
      <c r="A136" s="141">
        <v>82</v>
      </c>
      <c r="B136" s="142" t="s">
        <v>470</v>
      </c>
      <c r="C136" s="165" t="s">
        <v>471</v>
      </c>
      <c r="D136" s="152" t="s">
        <v>272</v>
      </c>
      <c r="E136" s="161" t="s">
        <v>472</v>
      </c>
      <c r="F136" s="147" t="s">
        <v>124</v>
      </c>
      <c r="G136" s="147" t="s">
        <v>15</v>
      </c>
      <c r="H136" s="148" t="s">
        <v>469</v>
      </c>
      <c r="I136" s="190">
        <v>48</v>
      </c>
      <c r="J136" s="149">
        <v>12</v>
      </c>
      <c r="K136" s="154" t="s">
        <v>17</v>
      </c>
      <c r="L136">
        <f t="shared" si="2"/>
        <v>3</v>
      </c>
      <c r="M136">
        <v>133</v>
      </c>
    </row>
    <row r="137" spans="1:13" ht="29.25" customHeight="1">
      <c r="A137" s="141">
        <v>150</v>
      </c>
      <c r="B137" s="142" t="s">
        <v>473</v>
      </c>
      <c r="C137" s="165" t="s">
        <v>474</v>
      </c>
      <c r="D137" s="152" t="s">
        <v>51</v>
      </c>
      <c r="E137" s="161" t="s">
        <v>475</v>
      </c>
      <c r="F137" s="147" t="s">
        <v>124</v>
      </c>
      <c r="G137" s="147" t="s">
        <v>15</v>
      </c>
      <c r="H137" s="148" t="s">
        <v>469</v>
      </c>
      <c r="I137" s="190">
        <v>41</v>
      </c>
      <c r="J137" s="149">
        <v>10.25</v>
      </c>
      <c r="K137" s="154" t="s">
        <v>17</v>
      </c>
      <c r="L137">
        <f t="shared" si="2"/>
        <v>3</v>
      </c>
      <c r="M137">
        <v>134</v>
      </c>
    </row>
    <row r="138" spans="1:13" ht="29.25" customHeight="1">
      <c r="A138" s="141">
        <v>151</v>
      </c>
      <c r="B138" s="142" t="s">
        <v>476</v>
      </c>
      <c r="C138" s="165" t="s">
        <v>477</v>
      </c>
      <c r="D138" s="152" t="s">
        <v>360</v>
      </c>
      <c r="E138" s="161" t="s">
        <v>478</v>
      </c>
      <c r="F138" s="147" t="s">
        <v>124</v>
      </c>
      <c r="G138" s="147" t="s">
        <v>15</v>
      </c>
      <c r="H138" s="148" t="s">
        <v>469</v>
      </c>
      <c r="I138" s="190">
        <v>41</v>
      </c>
      <c r="J138" s="149">
        <v>10.25</v>
      </c>
      <c r="K138" s="154" t="s">
        <v>17</v>
      </c>
      <c r="L138">
        <f t="shared" si="2"/>
        <v>3</v>
      </c>
      <c r="M138">
        <v>135</v>
      </c>
    </row>
    <row r="139" spans="1:13" ht="29.25" customHeight="1">
      <c r="A139" s="141">
        <v>164</v>
      </c>
      <c r="B139" s="142" t="s">
        <v>479</v>
      </c>
      <c r="C139" s="165" t="s">
        <v>480</v>
      </c>
      <c r="D139" s="152" t="s">
        <v>51</v>
      </c>
      <c r="E139" s="161" t="s">
        <v>481</v>
      </c>
      <c r="F139" s="147" t="s">
        <v>124</v>
      </c>
      <c r="G139" s="147" t="s">
        <v>15</v>
      </c>
      <c r="H139" s="148" t="s">
        <v>469</v>
      </c>
      <c r="I139" s="190">
        <v>40</v>
      </c>
      <c r="J139" s="149">
        <v>10</v>
      </c>
      <c r="K139" s="154" t="s">
        <v>17</v>
      </c>
      <c r="L139">
        <f t="shared" si="2"/>
        <v>3</v>
      </c>
      <c r="M139">
        <v>136</v>
      </c>
    </row>
    <row r="140" spans="1:13" ht="29.25" customHeight="1">
      <c r="A140" s="141">
        <v>165</v>
      </c>
      <c r="B140" s="142" t="s">
        <v>482</v>
      </c>
      <c r="C140" s="165" t="s">
        <v>207</v>
      </c>
      <c r="D140" s="152" t="s">
        <v>13</v>
      </c>
      <c r="E140" s="161">
        <v>39814</v>
      </c>
      <c r="F140" s="147" t="s">
        <v>124</v>
      </c>
      <c r="G140" s="147" t="s">
        <v>15</v>
      </c>
      <c r="H140" s="148" t="s">
        <v>469</v>
      </c>
      <c r="I140" s="190">
        <v>40</v>
      </c>
      <c r="J140" s="149">
        <v>10</v>
      </c>
      <c r="K140" s="154" t="s">
        <v>17</v>
      </c>
      <c r="L140">
        <f t="shared" si="2"/>
        <v>3</v>
      </c>
      <c r="M140">
        <v>137</v>
      </c>
    </row>
    <row r="141" spans="1:13" ht="29.25" customHeight="1">
      <c r="A141" s="141">
        <v>224</v>
      </c>
      <c r="B141" s="142" t="s">
        <v>483</v>
      </c>
      <c r="C141" s="165" t="s">
        <v>484</v>
      </c>
      <c r="D141" s="152" t="s">
        <v>485</v>
      </c>
      <c r="E141" s="161" t="s">
        <v>486</v>
      </c>
      <c r="F141" s="147" t="s">
        <v>124</v>
      </c>
      <c r="G141" s="147" t="s">
        <v>15</v>
      </c>
      <c r="H141" s="148" t="s">
        <v>469</v>
      </c>
      <c r="I141" s="190">
        <v>35</v>
      </c>
      <c r="J141" s="149">
        <v>8.75</v>
      </c>
      <c r="K141" s="166" t="s">
        <v>20</v>
      </c>
      <c r="L141">
        <f t="shared" si="2"/>
        <v>4</v>
      </c>
      <c r="M141">
        <v>138</v>
      </c>
    </row>
    <row r="142" spans="1:13" ht="29.25" customHeight="1">
      <c r="A142" s="141">
        <v>250</v>
      </c>
      <c r="B142" s="142" t="s">
        <v>487</v>
      </c>
      <c r="C142" s="165" t="s">
        <v>488</v>
      </c>
      <c r="D142" s="152" t="s">
        <v>149</v>
      </c>
      <c r="E142" s="161" t="s">
        <v>489</v>
      </c>
      <c r="F142" s="147" t="s">
        <v>124</v>
      </c>
      <c r="G142" s="147" t="s">
        <v>15</v>
      </c>
      <c r="H142" s="148" t="s">
        <v>469</v>
      </c>
      <c r="I142" s="190">
        <v>33</v>
      </c>
      <c r="J142" s="149">
        <v>8.25</v>
      </c>
      <c r="K142" s="164" t="s">
        <v>150</v>
      </c>
      <c r="L142" t="str">
        <f t="shared" si="2"/>
        <v> </v>
      </c>
      <c r="M142">
        <v>139</v>
      </c>
    </row>
    <row r="143" spans="1:13" ht="29.25" customHeight="1">
      <c r="A143" s="141">
        <v>265</v>
      </c>
      <c r="B143" s="142" t="s">
        <v>490</v>
      </c>
      <c r="C143" s="165" t="s">
        <v>491</v>
      </c>
      <c r="D143" s="152" t="s">
        <v>264</v>
      </c>
      <c r="E143" s="161" t="s">
        <v>492</v>
      </c>
      <c r="F143" s="147" t="s">
        <v>124</v>
      </c>
      <c r="G143" s="147" t="s">
        <v>15</v>
      </c>
      <c r="H143" s="148" t="s">
        <v>469</v>
      </c>
      <c r="I143" s="190">
        <v>32</v>
      </c>
      <c r="J143" s="149">
        <v>8</v>
      </c>
      <c r="K143" s="164" t="s">
        <v>150</v>
      </c>
      <c r="L143" t="str">
        <f t="shared" si="2"/>
        <v> </v>
      </c>
      <c r="M143">
        <v>140</v>
      </c>
    </row>
    <row r="144" spans="1:13" ht="29.25" customHeight="1">
      <c r="A144" s="141">
        <v>323</v>
      </c>
      <c r="B144" s="142" t="s">
        <v>493</v>
      </c>
      <c r="C144" s="165" t="s">
        <v>494</v>
      </c>
      <c r="D144" s="152" t="s">
        <v>19</v>
      </c>
      <c r="E144" s="161">
        <v>39912</v>
      </c>
      <c r="F144" s="147" t="s">
        <v>235</v>
      </c>
      <c r="G144" s="147" t="s">
        <v>15</v>
      </c>
      <c r="H144" s="148" t="s">
        <v>469</v>
      </c>
      <c r="I144" s="190">
        <v>27</v>
      </c>
      <c r="J144" s="149">
        <v>6.75</v>
      </c>
      <c r="K144" s="164" t="s">
        <v>150</v>
      </c>
      <c r="L144" t="str">
        <f t="shared" si="2"/>
        <v> </v>
      </c>
      <c r="M144">
        <v>141</v>
      </c>
    </row>
    <row r="145" spans="1:13" ht="29.25" customHeight="1">
      <c r="A145" s="141">
        <v>324</v>
      </c>
      <c r="B145" s="142" t="s">
        <v>495</v>
      </c>
      <c r="C145" s="165" t="s">
        <v>496</v>
      </c>
      <c r="D145" s="152" t="s">
        <v>497</v>
      </c>
      <c r="E145" s="161" t="s">
        <v>498</v>
      </c>
      <c r="F145" s="147" t="s">
        <v>156</v>
      </c>
      <c r="G145" s="147" t="s">
        <v>15</v>
      </c>
      <c r="H145" s="148" t="s">
        <v>469</v>
      </c>
      <c r="I145" s="190">
        <v>27</v>
      </c>
      <c r="J145" s="149">
        <v>6.75</v>
      </c>
      <c r="K145" s="164" t="s">
        <v>150</v>
      </c>
      <c r="L145" t="str">
        <f t="shared" si="2"/>
        <v> </v>
      </c>
      <c r="M145">
        <v>142</v>
      </c>
    </row>
    <row r="146" spans="1:13" ht="29.25" customHeight="1">
      <c r="A146" s="141">
        <v>336</v>
      </c>
      <c r="B146" s="142" t="s">
        <v>499</v>
      </c>
      <c r="C146" s="165" t="s">
        <v>180</v>
      </c>
      <c r="D146" s="152" t="s">
        <v>278</v>
      </c>
      <c r="E146" s="161">
        <v>40153</v>
      </c>
      <c r="F146" s="147" t="s">
        <v>124</v>
      </c>
      <c r="G146" s="147" t="s">
        <v>15</v>
      </c>
      <c r="H146" s="148" t="s">
        <v>469</v>
      </c>
      <c r="I146" s="190">
        <v>26</v>
      </c>
      <c r="J146" s="149">
        <v>6.5</v>
      </c>
      <c r="K146" s="164" t="s">
        <v>150</v>
      </c>
      <c r="L146" t="str">
        <f t="shared" si="2"/>
        <v> </v>
      </c>
      <c r="M146">
        <v>143</v>
      </c>
    </row>
    <row r="147" spans="1:13" ht="29.25" customHeight="1">
      <c r="A147" s="141">
        <v>337</v>
      </c>
      <c r="B147" s="142" t="s">
        <v>500</v>
      </c>
      <c r="C147" s="165" t="s">
        <v>396</v>
      </c>
      <c r="D147" s="152" t="s">
        <v>334</v>
      </c>
      <c r="E147" s="161" t="s">
        <v>501</v>
      </c>
      <c r="F147" s="147" t="s">
        <v>124</v>
      </c>
      <c r="G147" s="147" t="s">
        <v>15</v>
      </c>
      <c r="H147" s="148" t="s">
        <v>469</v>
      </c>
      <c r="I147" s="190">
        <v>26</v>
      </c>
      <c r="J147" s="149">
        <v>6.5</v>
      </c>
      <c r="K147" s="164" t="s">
        <v>150</v>
      </c>
      <c r="L147" t="str">
        <f t="shared" si="2"/>
        <v> </v>
      </c>
      <c r="M147">
        <v>144</v>
      </c>
    </row>
    <row r="148" spans="1:13" ht="29.25" customHeight="1">
      <c r="A148" s="141">
        <v>345</v>
      </c>
      <c r="B148" s="142" t="s">
        <v>502</v>
      </c>
      <c r="C148" s="165" t="s">
        <v>247</v>
      </c>
      <c r="D148" s="152" t="s">
        <v>44</v>
      </c>
      <c r="E148" s="161">
        <v>39848</v>
      </c>
      <c r="F148" s="147" t="s">
        <v>124</v>
      </c>
      <c r="G148" s="147" t="s">
        <v>15</v>
      </c>
      <c r="H148" s="148" t="s">
        <v>469</v>
      </c>
      <c r="I148" s="190">
        <v>25</v>
      </c>
      <c r="J148" s="149">
        <v>6.25</v>
      </c>
      <c r="K148" s="164" t="s">
        <v>150</v>
      </c>
      <c r="L148" t="str">
        <f t="shared" si="2"/>
        <v> </v>
      </c>
      <c r="M148">
        <v>145</v>
      </c>
    </row>
    <row r="149" spans="1:13" ht="29.25" customHeight="1">
      <c r="A149" s="141">
        <v>368</v>
      </c>
      <c r="B149" s="142" t="s">
        <v>503</v>
      </c>
      <c r="C149" s="165" t="s">
        <v>323</v>
      </c>
      <c r="D149" s="152" t="s">
        <v>504</v>
      </c>
      <c r="E149" s="161" t="s">
        <v>486</v>
      </c>
      <c r="F149" s="147" t="s">
        <v>156</v>
      </c>
      <c r="G149" s="147" t="s">
        <v>15</v>
      </c>
      <c r="H149" s="148" t="s">
        <v>469</v>
      </c>
      <c r="I149" s="190">
        <v>23</v>
      </c>
      <c r="J149" s="149">
        <v>5.75</v>
      </c>
      <c r="K149" s="164" t="s">
        <v>150</v>
      </c>
      <c r="L149" t="str">
        <f t="shared" si="2"/>
        <v> </v>
      </c>
      <c r="M149">
        <v>146</v>
      </c>
    </row>
    <row r="150" spans="1:13" ht="29.25" customHeight="1">
      <c r="A150" s="141">
        <v>369</v>
      </c>
      <c r="B150" s="142" t="s">
        <v>505</v>
      </c>
      <c r="C150" s="165" t="s">
        <v>506</v>
      </c>
      <c r="D150" s="152" t="s">
        <v>31</v>
      </c>
      <c r="E150" s="161" t="s">
        <v>507</v>
      </c>
      <c r="F150" s="147" t="s">
        <v>146</v>
      </c>
      <c r="G150" s="147" t="s">
        <v>15</v>
      </c>
      <c r="H150" s="148" t="s">
        <v>469</v>
      </c>
      <c r="I150" s="190">
        <v>23</v>
      </c>
      <c r="J150" s="149">
        <v>5.75</v>
      </c>
      <c r="K150" s="164" t="s">
        <v>150</v>
      </c>
      <c r="L150" t="str">
        <f t="shared" si="2"/>
        <v> </v>
      </c>
      <c r="M150">
        <v>147</v>
      </c>
    </row>
    <row r="151" spans="1:13" ht="29.25" customHeight="1">
      <c r="A151" s="141">
        <v>375</v>
      </c>
      <c r="B151" s="142" t="s">
        <v>508</v>
      </c>
      <c r="C151" s="165" t="s">
        <v>509</v>
      </c>
      <c r="D151" s="152" t="s">
        <v>155</v>
      </c>
      <c r="E151" s="161" t="s">
        <v>510</v>
      </c>
      <c r="F151" s="147" t="s">
        <v>235</v>
      </c>
      <c r="G151" s="147" t="s">
        <v>15</v>
      </c>
      <c r="H151" s="148" t="s">
        <v>469</v>
      </c>
      <c r="I151" s="190">
        <v>22</v>
      </c>
      <c r="J151" s="149">
        <v>5.5</v>
      </c>
      <c r="K151" s="164" t="s">
        <v>150</v>
      </c>
      <c r="L151" t="str">
        <f t="shared" si="2"/>
        <v> </v>
      </c>
      <c r="M151">
        <v>148</v>
      </c>
    </row>
    <row r="152" spans="1:13" ht="29.25" customHeight="1">
      <c r="A152" s="141">
        <v>24</v>
      </c>
      <c r="B152" s="142" t="s">
        <v>511</v>
      </c>
      <c r="C152" s="165" t="s">
        <v>512</v>
      </c>
      <c r="D152" s="152" t="s">
        <v>363</v>
      </c>
      <c r="E152" s="161">
        <v>39509</v>
      </c>
      <c r="F152" s="147" t="s">
        <v>168</v>
      </c>
      <c r="G152" s="147" t="s">
        <v>15</v>
      </c>
      <c r="H152" s="148" t="s">
        <v>513</v>
      </c>
      <c r="I152" s="167">
        <v>59</v>
      </c>
      <c r="J152" s="174">
        <v>14.75</v>
      </c>
      <c r="K152" s="173" t="s">
        <v>126</v>
      </c>
      <c r="L152">
        <f t="shared" si="2"/>
        <v>2</v>
      </c>
      <c r="M152">
        <v>149</v>
      </c>
    </row>
    <row r="153" spans="1:13" ht="29.25" customHeight="1">
      <c r="A153" s="141">
        <v>65</v>
      </c>
      <c r="B153" s="142" t="s">
        <v>514</v>
      </c>
      <c r="C153" s="165" t="s">
        <v>515</v>
      </c>
      <c r="D153" s="152" t="s">
        <v>19</v>
      </c>
      <c r="E153" s="161">
        <v>39610</v>
      </c>
      <c r="F153" s="147" t="s">
        <v>188</v>
      </c>
      <c r="G153" s="147" t="s">
        <v>15</v>
      </c>
      <c r="H153" s="148" t="s">
        <v>513</v>
      </c>
      <c r="I153" s="167">
        <v>53</v>
      </c>
      <c r="J153" s="174">
        <v>13.25</v>
      </c>
      <c r="K153" s="175" t="s">
        <v>17</v>
      </c>
      <c r="L153">
        <f t="shared" si="2"/>
        <v>3</v>
      </c>
      <c r="M153">
        <v>150</v>
      </c>
    </row>
    <row r="154" spans="1:13" ht="29.25" customHeight="1">
      <c r="A154" s="141">
        <v>97</v>
      </c>
      <c r="B154" s="142" t="s">
        <v>516</v>
      </c>
      <c r="C154" s="165" t="s">
        <v>517</v>
      </c>
      <c r="D154" s="152" t="s">
        <v>59</v>
      </c>
      <c r="E154" s="161" t="s">
        <v>518</v>
      </c>
      <c r="F154" s="147" t="s">
        <v>168</v>
      </c>
      <c r="G154" s="147" t="s">
        <v>15</v>
      </c>
      <c r="H154" s="148" t="s">
        <v>513</v>
      </c>
      <c r="I154" s="167">
        <v>48</v>
      </c>
      <c r="J154" s="174">
        <v>12</v>
      </c>
      <c r="K154" s="175" t="s">
        <v>17</v>
      </c>
      <c r="L154">
        <f t="shared" si="2"/>
        <v>3</v>
      </c>
      <c r="M154">
        <v>151</v>
      </c>
    </row>
    <row r="155" spans="1:13" ht="29.25" customHeight="1">
      <c r="A155" s="141">
        <v>120</v>
      </c>
      <c r="B155" s="142" t="s">
        <v>519</v>
      </c>
      <c r="C155" s="165" t="s">
        <v>520</v>
      </c>
      <c r="D155" s="152" t="s">
        <v>521</v>
      </c>
      <c r="E155" s="161">
        <v>39459</v>
      </c>
      <c r="F155" s="147" t="s">
        <v>168</v>
      </c>
      <c r="G155" s="147" t="s">
        <v>15</v>
      </c>
      <c r="H155" s="148" t="s">
        <v>513</v>
      </c>
      <c r="I155" s="167">
        <v>46</v>
      </c>
      <c r="J155" s="174">
        <v>11.5</v>
      </c>
      <c r="K155" s="175" t="s">
        <v>17</v>
      </c>
      <c r="L155">
        <f t="shared" si="2"/>
        <v>3</v>
      </c>
      <c r="M155">
        <v>152</v>
      </c>
    </row>
    <row r="156" spans="1:13" ht="29.25" customHeight="1">
      <c r="A156" s="141">
        <v>133</v>
      </c>
      <c r="B156" s="142" t="s">
        <v>522</v>
      </c>
      <c r="C156" s="165" t="s">
        <v>523</v>
      </c>
      <c r="D156" s="152" t="s">
        <v>123</v>
      </c>
      <c r="E156" s="161" t="s">
        <v>524</v>
      </c>
      <c r="F156" s="147" t="s">
        <v>168</v>
      </c>
      <c r="G156" s="147" t="s">
        <v>15</v>
      </c>
      <c r="H156" s="148" t="s">
        <v>513</v>
      </c>
      <c r="I156" s="167">
        <v>44</v>
      </c>
      <c r="J156" s="174">
        <v>11</v>
      </c>
      <c r="K156" s="175" t="s">
        <v>17</v>
      </c>
      <c r="L156">
        <f t="shared" si="2"/>
        <v>3</v>
      </c>
      <c r="M156">
        <v>153</v>
      </c>
    </row>
    <row r="157" spans="1:13" ht="29.25" customHeight="1">
      <c r="A157" s="141">
        <v>159</v>
      </c>
      <c r="B157" s="142" t="s">
        <v>525</v>
      </c>
      <c r="C157" s="165" t="s">
        <v>526</v>
      </c>
      <c r="D157" s="152" t="s">
        <v>527</v>
      </c>
      <c r="E157" s="161" t="s">
        <v>528</v>
      </c>
      <c r="F157" s="147" t="s">
        <v>529</v>
      </c>
      <c r="G157" s="147" t="s">
        <v>15</v>
      </c>
      <c r="H157" s="148" t="s">
        <v>513</v>
      </c>
      <c r="I157" s="167">
        <v>42</v>
      </c>
      <c r="J157" s="174">
        <v>10.5</v>
      </c>
      <c r="K157" s="175" t="s">
        <v>17</v>
      </c>
      <c r="L157">
        <f t="shared" si="2"/>
        <v>3</v>
      </c>
      <c r="M157">
        <v>154</v>
      </c>
    </row>
    <row r="158" spans="1:13" ht="29.25" customHeight="1">
      <c r="A158" s="141">
        <v>167</v>
      </c>
      <c r="B158" s="142" t="s">
        <v>530</v>
      </c>
      <c r="C158" s="165" t="s">
        <v>531</v>
      </c>
      <c r="D158" s="152" t="s">
        <v>264</v>
      </c>
      <c r="E158" s="161" t="s">
        <v>532</v>
      </c>
      <c r="F158" s="147" t="s">
        <v>168</v>
      </c>
      <c r="G158" s="147" t="s">
        <v>15</v>
      </c>
      <c r="H158" s="148" t="s">
        <v>513</v>
      </c>
      <c r="I158" s="167">
        <v>41</v>
      </c>
      <c r="J158" s="174">
        <v>10.25</v>
      </c>
      <c r="K158" s="175" t="s">
        <v>17</v>
      </c>
      <c r="L158">
        <f t="shared" si="2"/>
        <v>3</v>
      </c>
      <c r="M158">
        <v>155</v>
      </c>
    </row>
    <row r="159" spans="1:13" ht="29.25" customHeight="1">
      <c r="A159" s="141">
        <v>168</v>
      </c>
      <c r="B159" s="142" t="s">
        <v>533</v>
      </c>
      <c r="C159" s="165" t="s">
        <v>534</v>
      </c>
      <c r="D159" s="152" t="s">
        <v>360</v>
      </c>
      <c r="E159" s="161" t="s">
        <v>535</v>
      </c>
      <c r="F159" s="147" t="s">
        <v>168</v>
      </c>
      <c r="G159" s="147" t="s">
        <v>15</v>
      </c>
      <c r="H159" s="148" t="s">
        <v>513</v>
      </c>
      <c r="I159" s="167">
        <v>41</v>
      </c>
      <c r="J159" s="174">
        <v>10.25</v>
      </c>
      <c r="K159" s="175" t="s">
        <v>17</v>
      </c>
      <c r="L159">
        <f t="shared" si="2"/>
        <v>3</v>
      </c>
      <c r="M159">
        <v>156</v>
      </c>
    </row>
    <row r="160" spans="1:13" ht="29.25" customHeight="1">
      <c r="A160" s="141">
        <v>177</v>
      </c>
      <c r="B160" s="142" t="s">
        <v>536</v>
      </c>
      <c r="C160" s="165" t="s">
        <v>537</v>
      </c>
      <c r="D160" s="152" t="s">
        <v>248</v>
      </c>
      <c r="E160" s="161">
        <v>39548</v>
      </c>
      <c r="F160" s="147" t="s">
        <v>168</v>
      </c>
      <c r="G160" s="147" t="s">
        <v>15</v>
      </c>
      <c r="H160" s="148" t="s">
        <v>513</v>
      </c>
      <c r="I160" s="167">
        <v>40</v>
      </c>
      <c r="J160" s="174">
        <v>10</v>
      </c>
      <c r="K160" s="172" t="s">
        <v>20</v>
      </c>
      <c r="L160">
        <f t="shared" si="2"/>
        <v>4</v>
      </c>
      <c r="M160">
        <v>157</v>
      </c>
    </row>
    <row r="161" spans="1:13" ht="29.25" customHeight="1">
      <c r="A161" s="141">
        <v>203</v>
      </c>
      <c r="B161" s="142" t="s">
        <v>538</v>
      </c>
      <c r="C161" s="165" t="s">
        <v>359</v>
      </c>
      <c r="D161" s="152" t="s">
        <v>31</v>
      </c>
      <c r="E161" s="161" t="s">
        <v>539</v>
      </c>
      <c r="F161" s="147" t="s">
        <v>168</v>
      </c>
      <c r="G161" s="147" t="s">
        <v>15</v>
      </c>
      <c r="H161" s="148" t="s">
        <v>513</v>
      </c>
      <c r="I161" s="167">
        <v>39</v>
      </c>
      <c r="J161" s="174">
        <v>9.75</v>
      </c>
      <c r="K161" s="172" t="s">
        <v>20</v>
      </c>
      <c r="L161">
        <f t="shared" si="2"/>
        <v>4</v>
      </c>
      <c r="M161">
        <v>158</v>
      </c>
    </row>
    <row r="162" spans="1:13" ht="29.25" customHeight="1">
      <c r="A162" s="141">
        <v>215</v>
      </c>
      <c r="B162" s="142" t="s">
        <v>540</v>
      </c>
      <c r="C162" s="165" t="s">
        <v>541</v>
      </c>
      <c r="D162" s="152" t="s">
        <v>53</v>
      </c>
      <c r="E162" s="161" t="s">
        <v>542</v>
      </c>
      <c r="F162" s="147" t="s">
        <v>168</v>
      </c>
      <c r="G162" s="147" t="s">
        <v>15</v>
      </c>
      <c r="H162" s="148" t="s">
        <v>513</v>
      </c>
      <c r="I162" s="167">
        <v>36</v>
      </c>
      <c r="J162" s="174">
        <v>9</v>
      </c>
      <c r="K162" s="191"/>
      <c r="L162" t="str">
        <f t="shared" si="2"/>
        <v> </v>
      </c>
      <c r="M162">
        <v>159</v>
      </c>
    </row>
    <row r="163" spans="1:13" ht="29.25" customHeight="1">
      <c r="A163" s="141">
        <v>229</v>
      </c>
      <c r="B163" s="142" t="s">
        <v>543</v>
      </c>
      <c r="C163" s="165" t="s">
        <v>247</v>
      </c>
      <c r="D163" s="152" t="s">
        <v>544</v>
      </c>
      <c r="E163" s="161" t="s">
        <v>545</v>
      </c>
      <c r="F163" s="147" t="s">
        <v>188</v>
      </c>
      <c r="G163" s="147" t="s">
        <v>15</v>
      </c>
      <c r="H163" s="148" t="s">
        <v>513</v>
      </c>
      <c r="I163" s="167">
        <v>35</v>
      </c>
      <c r="J163" s="174">
        <v>8.75</v>
      </c>
      <c r="K163" s="191"/>
      <c r="L163" t="str">
        <f t="shared" si="2"/>
        <v> </v>
      </c>
      <c r="M163">
        <v>160</v>
      </c>
    </row>
    <row r="164" spans="1:13" ht="29.25" customHeight="1">
      <c r="A164" s="141">
        <v>270</v>
      </c>
      <c r="B164" s="142" t="s">
        <v>546</v>
      </c>
      <c r="C164" s="165" t="s">
        <v>547</v>
      </c>
      <c r="D164" s="152" t="s">
        <v>389</v>
      </c>
      <c r="E164" s="161" t="s">
        <v>548</v>
      </c>
      <c r="F164" s="147" t="s">
        <v>188</v>
      </c>
      <c r="G164" s="147" t="s">
        <v>15</v>
      </c>
      <c r="H164" s="148" t="s">
        <v>513</v>
      </c>
      <c r="I164" s="167">
        <v>31</v>
      </c>
      <c r="J164" s="174">
        <v>7.75</v>
      </c>
      <c r="K164" s="191"/>
      <c r="L164" t="str">
        <f t="shared" si="2"/>
        <v> </v>
      </c>
      <c r="M164">
        <v>161</v>
      </c>
    </row>
    <row r="165" spans="1:13" ht="29.25" customHeight="1">
      <c r="A165" s="141">
        <v>276</v>
      </c>
      <c r="B165" s="142" t="s">
        <v>549</v>
      </c>
      <c r="C165" s="165" t="s">
        <v>550</v>
      </c>
      <c r="D165" s="152" t="s">
        <v>56</v>
      </c>
      <c r="E165" s="161">
        <v>39609</v>
      </c>
      <c r="F165" s="147" t="s">
        <v>168</v>
      </c>
      <c r="G165" s="147" t="s">
        <v>15</v>
      </c>
      <c r="H165" s="148" t="s">
        <v>513</v>
      </c>
      <c r="I165" s="167">
        <v>30</v>
      </c>
      <c r="J165" s="174">
        <v>7.5</v>
      </c>
      <c r="K165" s="191"/>
      <c r="L165" t="str">
        <f t="shared" si="2"/>
        <v> </v>
      </c>
      <c r="M165">
        <v>162</v>
      </c>
    </row>
    <row r="166" spans="1:13" ht="29.25" customHeight="1">
      <c r="A166" s="141">
        <v>284</v>
      </c>
      <c r="B166" s="142" t="s">
        <v>551</v>
      </c>
      <c r="C166" s="165" t="s">
        <v>474</v>
      </c>
      <c r="D166" s="152" t="s">
        <v>51</v>
      </c>
      <c r="E166" s="161" t="s">
        <v>552</v>
      </c>
      <c r="F166" s="147" t="s">
        <v>188</v>
      </c>
      <c r="G166" s="147" t="s">
        <v>15</v>
      </c>
      <c r="H166" s="148" t="s">
        <v>513</v>
      </c>
      <c r="I166" s="167">
        <v>29</v>
      </c>
      <c r="J166" s="174">
        <v>7.25</v>
      </c>
      <c r="K166" s="191"/>
      <c r="L166" t="str">
        <f t="shared" si="2"/>
        <v> </v>
      </c>
      <c r="M166">
        <v>163</v>
      </c>
    </row>
    <row r="167" spans="1:13" ht="29.25" customHeight="1">
      <c r="A167" s="141">
        <v>285</v>
      </c>
      <c r="B167" s="142" t="s">
        <v>553</v>
      </c>
      <c r="C167" s="165" t="s">
        <v>247</v>
      </c>
      <c r="D167" s="152" t="s">
        <v>31</v>
      </c>
      <c r="E167" s="161">
        <v>39700</v>
      </c>
      <c r="F167" s="147" t="s">
        <v>188</v>
      </c>
      <c r="G167" s="147" t="s">
        <v>15</v>
      </c>
      <c r="H167" s="148" t="s">
        <v>513</v>
      </c>
      <c r="I167" s="167">
        <v>29</v>
      </c>
      <c r="J167" s="174">
        <v>7.25</v>
      </c>
      <c r="K167" s="191"/>
      <c r="L167" t="str">
        <f t="shared" si="2"/>
        <v> </v>
      </c>
      <c r="M167">
        <v>164</v>
      </c>
    </row>
    <row r="168" spans="1:13" ht="29.25" customHeight="1">
      <c r="A168" s="141">
        <v>303</v>
      </c>
      <c r="B168" s="142" t="s">
        <v>554</v>
      </c>
      <c r="C168" s="165" t="s">
        <v>555</v>
      </c>
      <c r="D168" s="152" t="s">
        <v>19</v>
      </c>
      <c r="E168" s="161" t="s">
        <v>545</v>
      </c>
      <c r="F168" s="147" t="s">
        <v>168</v>
      </c>
      <c r="G168" s="147" t="s">
        <v>15</v>
      </c>
      <c r="H168" s="148" t="s">
        <v>513</v>
      </c>
      <c r="I168" s="167">
        <v>25</v>
      </c>
      <c r="J168" s="174">
        <v>6.25</v>
      </c>
      <c r="K168" s="191"/>
      <c r="L168" t="str">
        <f t="shared" si="2"/>
        <v> </v>
      </c>
      <c r="M168">
        <v>165</v>
      </c>
    </row>
    <row r="169" spans="1:13" ht="29.25" customHeight="1">
      <c r="A169" s="141">
        <v>307</v>
      </c>
      <c r="B169" s="142" t="s">
        <v>556</v>
      </c>
      <c r="C169" s="165" t="s">
        <v>557</v>
      </c>
      <c r="D169" s="152" t="s">
        <v>59</v>
      </c>
      <c r="E169" s="161">
        <v>39764</v>
      </c>
      <c r="F169" s="147" t="s">
        <v>188</v>
      </c>
      <c r="G169" s="147" t="s">
        <v>15</v>
      </c>
      <c r="H169" s="148" t="s">
        <v>513</v>
      </c>
      <c r="I169" s="167">
        <v>24</v>
      </c>
      <c r="J169" s="174">
        <v>6</v>
      </c>
      <c r="K169" s="191"/>
      <c r="L169" t="str">
        <f t="shared" si="2"/>
        <v> </v>
      </c>
      <c r="M169">
        <v>166</v>
      </c>
    </row>
    <row r="170" spans="1:13" ht="29.25" customHeight="1">
      <c r="A170" s="141">
        <v>310</v>
      </c>
      <c r="B170" s="142" t="s">
        <v>558</v>
      </c>
      <c r="C170" s="165" t="s">
        <v>281</v>
      </c>
      <c r="D170" s="152" t="s">
        <v>137</v>
      </c>
      <c r="E170" s="161" t="s">
        <v>559</v>
      </c>
      <c r="F170" s="147" t="s">
        <v>168</v>
      </c>
      <c r="G170" s="147" t="s">
        <v>15</v>
      </c>
      <c r="H170" s="148" t="s">
        <v>513</v>
      </c>
      <c r="I170" s="167">
        <v>23</v>
      </c>
      <c r="J170" s="174">
        <v>5.75</v>
      </c>
      <c r="K170" s="191"/>
      <c r="L170" t="str">
        <f t="shared" si="2"/>
        <v> </v>
      </c>
      <c r="M170">
        <v>167</v>
      </c>
    </row>
    <row r="171" spans="1:13" ht="29.25" customHeight="1">
      <c r="A171" s="141">
        <v>29</v>
      </c>
      <c r="B171" s="142" t="s">
        <v>560</v>
      </c>
      <c r="C171" s="165" t="s">
        <v>561</v>
      </c>
      <c r="D171" s="152" t="s">
        <v>230</v>
      </c>
      <c r="E171" s="161" t="s">
        <v>562</v>
      </c>
      <c r="F171" s="147" t="s">
        <v>193</v>
      </c>
      <c r="G171" s="147" t="s">
        <v>15</v>
      </c>
      <c r="H171" s="148" t="s">
        <v>563</v>
      </c>
      <c r="I171" s="167">
        <v>66</v>
      </c>
      <c r="J171" s="174">
        <v>13.2</v>
      </c>
      <c r="K171" s="173" t="s">
        <v>126</v>
      </c>
      <c r="L171">
        <f t="shared" si="2"/>
        <v>2</v>
      </c>
      <c r="M171">
        <v>168</v>
      </c>
    </row>
    <row r="172" spans="1:13" ht="29.25" customHeight="1">
      <c r="A172" s="141">
        <v>41</v>
      </c>
      <c r="B172" s="142" t="s">
        <v>564</v>
      </c>
      <c r="C172" s="165" t="s">
        <v>293</v>
      </c>
      <c r="D172" s="152" t="s">
        <v>278</v>
      </c>
      <c r="E172" s="161" t="s">
        <v>565</v>
      </c>
      <c r="F172" s="147" t="s">
        <v>193</v>
      </c>
      <c r="G172" s="147" t="s">
        <v>15</v>
      </c>
      <c r="H172" s="148" t="s">
        <v>563</v>
      </c>
      <c r="I172" s="167">
        <v>62</v>
      </c>
      <c r="J172" s="174">
        <v>12.4</v>
      </c>
      <c r="K172" s="169" t="s">
        <v>17</v>
      </c>
      <c r="L172">
        <f t="shared" si="2"/>
        <v>3</v>
      </c>
      <c r="M172">
        <v>169</v>
      </c>
    </row>
    <row r="173" spans="1:13" ht="29.25" customHeight="1">
      <c r="A173" s="141">
        <v>119</v>
      </c>
      <c r="B173" s="142" t="s">
        <v>566</v>
      </c>
      <c r="C173" s="165" t="s">
        <v>218</v>
      </c>
      <c r="D173" s="152" t="s">
        <v>31</v>
      </c>
      <c r="E173" s="161" t="s">
        <v>567</v>
      </c>
      <c r="F173" s="147" t="s">
        <v>193</v>
      </c>
      <c r="G173" s="147" t="s">
        <v>15</v>
      </c>
      <c r="H173" s="148" t="s">
        <v>563</v>
      </c>
      <c r="I173" s="167">
        <v>50</v>
      </c>
      <c r="J173" s="174">
        <v>10</v>
      </c>
      <c r="K173" s="169" t="s">
        <v>17</v>
      </c>
      <c r="L173">
        <f t="shared" si="2"/>
        <v>3</v>
      </c>
      <c r="M173">
        <v>170</v>
      </c>
    </row>
    <row r="174" spans="1:13" ht="29.25" customHeight="1">
      <c r="A174" s="141">
        <v>226</v>
      </c>
      <c r="B174" s="142" t="s">
        <v>568</v>
      </c>
      <c r="C174" s="165" t="s">
        <v>18</v>
      </c>
      <c r="D174" s="152" t="s">
        <v>569</v>
      </c>
      <c r="E174" s="161" t="s">
        <v>570</v>
      </c>
      <c r="F174" s="147" t="s">
        <v>193</v>
      </c>
      <c r="G174" s="147" t="s">
        <v>15</v>
      </c>
      <c r="H174" s="148" t="s">
        <v>563</v>
      </c>
      <c r="I174" s="167">
        <v>37</v>
      </c>
      <c r="J174" s="174">
        <v>7.4</v>
      </c>
      <c r="K174" s="175" t="s">
        <v>150</v>
      </c>
      <c r="L174" t="str">
        <f t="shared" si="2"/>
        <v> </v>
      </c>
      <c r="M174">
        <v>171</v>
      </c>
    </row>
    <row r="175" spans="1:13" ht="29.25" customHeight="1">
      <c r="A175" s="141">
        <v>227</v>
      </c>
      <c r="B175" s="142" t="s">
        <v>571</v>
      </c>
      <c r="C175" s="165" t="s">
        <v>293</v>
      </c>
      <c r="D175" s="152" t="s">
        <v>31</v>
      </c>
      <c r="E175" s="161" t="s">
        <v>572</v>
      </c>
      <c r="F175" s="147" t="s">
        <v>193</v>
      </c>
      <c r="G175" s="147" t="s">
        <v>15</v>
      </c>
      <c r="H175" s="148" t="s">
        <v>563</v>
      </c>
      <c r="I175" s="167">
        <v>37</v>
      </c>
      <c r="J175" s="174">
        <v>7.4</v>
      </c>
      <c r="K175" s="175" t="s">
        <v>150</v>
      </c>
      <c r="L175" t="str">
        <f t="shared" si="2"/>
        <v> </v>
      </c>
      <c r="M175">
        <v>172</v>
      </c>
    </row>
    <row r="176" spans="1:13" ht="29.25" customHeight="1">
      <c r="A176" s="141">
        <v>228</v>
      </c>
      <c r="B176" s="142" t="s">
        <v>573</v>
      </c>
      <c r="C176" s="165" t="s">
        <v>531</v>
      </c>
      <c r="D176" s="152" t="s">
        <v>31</v>
      </c>
      <c r="E176" s="161" t="s">
        <v>574</v>
      </c>
      <c r="F176" s="147" t="s">
        <v>193</v>
      </c>
      <c r="G176" s="147" t="s">
        <v>15</v>
      </c>
      <c r="H176" s="148" t="s">
        <v>563</v>
      </c>
      <c r="I176" s="167">
        <v>37</v>
      </c>
      <c r="J176" s="174">
        <v>7.4</v>
      </c>
      <c r="K176" s="175" t="s">
        <v>150</v>
      </c>
      <c r="L176" t="str">
        <f t="shared" si="2"/>
        <v> </v>
      </c>
      <c r="M176">
        <v>173</v>
      </c>
    </row>
    <row r="177" spans="1:13" ht="29.25" customHeight="1">
      <c r="A177" s="141">
        <v>242</v>
      </c>
      <c r="B177" s="142" t="s">
        <v>575</v>
      </c>
      <c r="C177" s="165" t="s">
        <v>576</v>
      </c>
      <c r="D177" s="152" t="s">
        <v>577</v>
      </c>
      <c r="E177" s="161" t="s">
        <v>578</v>
      </c>
      <c r="F177" s="147" t="s">
        <v>193</v>
      </c>
      <c r="G177" s="147" t="s">
        <v>15</v>
      </c>
      <c r="H177" s="148" t="s">
        <v>563</v>
      </c>
      <c r="I177" s="167">
        <v>35</v>
      </c>
      <c r="J177" s="174">
        <v>7</v>
      </c>
      <c r="K177" s="175" t="s">
        <v>150</v>
      </c>
      <c r="L177" t="str">
        <f t="shared" si="2"/>
        <v> </v>
      </c>
      <c r="M177">
        <v>174</v>
      </c>
    </row>
    <row r="178" spans="1:13" ht="29.25" customHeight="1">
      <c r="A178" s="141">
        <v>243</v>
      </c>
      <c r="B178" s="142" t="s">
        <v>579</v>
      </c>
      <c r="C178" s="165" t="s">
        <v>580</v>
      </c>
      <c r="D178" s="152" t="s">
        <v>129</v>
      </c>
      <c r="E178" s="161" t="s">
        <v>581</v>
      </c>
      <c r="F178" s="147" t="s">
        <v>203</v>
      </c>
      <c r="G178" s="147" t="s">
        <v>15</v>
      </c>
      <c r="H178" s="148" t="s">
        <v>563</v>
      </c>
      <c r="I178" s="167">
        <v>35</v>
      </c>
      <c r="J178" s="174">
        <v>7</v>
      </c>
      <c r="K178" s="175" t="s">
        <v>150</v>
      </c>
      <c r="L178" t="str">
        <f t="shared" si="2"/>
        <v> </v>
      </c>
      <c r="M178">
        <v>175</v>
      </c>
    </row>
    <row r="179" spans="1:13" ht="29.25" customHeight="1">
      <c r="A179" s="141">
        <v>253</v>
      </c>
      <c r="B179" s="142" t="s">
        <v>582</v>
      </c>
      <c r="C179" s="165" t="s">
        <v>583</v>
      </c>
      <c r="D179" s="152" t="s">
        <v>202</v>
      </c>
      <c r="E179" s="161" t="s">
        <v>584</v>
      </c>
      <c r="F179" s="147" t="s">
        <v>193</v>
      </c>
      <c r="G179" s="147" t="s">
        <v>15</v>
      </c>
      <c r="H179" s="148" t="s">
        <v>563</v>
      </c>
      <c r="I179" s="167">
        <v>33</v>
      </c>
      <c r="J179" s="174">
        <v>6.6</v>
      </c>
      <c r="K179" s="175" t="s">
        <v>150</v>
      </c>
      <c r="L179" t="str">
        <f t="shared" si="2"/>
        <v> </v>
      </c>
      <c r="M179">
        <v>176</v>
      </c>
    </row>
    <row r="180" spans="1:13" ht="29.25" customHeight="1">
      <c r="A180" s="141">
        <v>262</v>
      </c>
      <c r="B180" s="142" t="s">
        <v>585</v>
      </c>
      <c r="C180" s="165" t="s">
        <v>477</v>
      </c>
      <c r="D180" s="152" t="s">
        <v>586</v>
      </c>
      <c r="E180" s="161" t="s">
        <v>587</v>
      </c>
      <c r="F180" s="147" t="s">
        <v>193</v>
      </c>
      <c r="G180" s="147" t="s">
        <v>15</v>
      </c>
      <c r="H180" s="148" t="s">
        <v>563</v>
      </c>
      <c r="I180" s="167">
        <v>32</v>
      </c>
      <c r="J180" s="192">
        <v>6.4</v>
      </c>
      <c r="K180" s="193" t="s">
        <v>150</v>
      </c>
      <c r="L180" t="str">
        <f t="shared" si="2"/>
        <v> </v>
      </c>
      <c r="M180">
        <v>177</v>
      </c>
    </row>
    <row r="181" spans="10:12" ht="18.75">
      <c r="J181" s="194" t="s">
        <v>588</v>
      </c>
      <c r="K181" s="195"/>
      <c r="L181" s="196">
        <f>COUNTIF(L3:L180,"1")</f>
        <v>12</v>
      </c>
    </row>
    <row r="182" spans="10:12" ht="18.75">
      <c r="J182" s="194" t="s">
        <v>589</v>
      </c>
      <c r="K182" s="195"/>
      <c r="L182" s="196">
        <f>COUNTIF(L3:L180,"2")</f>
        <v>29</v>
      </c>
    </row>
    <row r="183" spans="10:12" ht="18.75">
      <c r="J183" s="194" t="s">
        <v>111</v>
      </c>
      <c r="K183" s="195"/>
      <c r="L183" s="196">
        <f>COUNTIF(L3:L180,"3")</f>
        <v>44</v>
      </c>
    </row>
    <row r="184" spans="10:12" ht="18.75">
      <c r="J184" s="194" t="s">
        <v>590</v>
      </c>
      <c r="K184" s="195"/>
      <c r="L184" s="196">
        <f>COUNTIF(L3:L180,"4")</f>
        <v>28</v>
      </c>
    </row>
    <row r="185" spans="10:12" ht="18.75">
      <c r="J185" s="197" t="s">
        <v>591</v>
      </c>
      <c r="K185" s="197"/>
      <c r="L185" s="196">
        <f>SUM(L181:L184)</f>
        <v>113</v>
      </c>
    </row>
  </sheetData>
  <sheetProtection/>
  <mergeCells count="5">
    <mergeCell ref="J181:K181"/>
    <mergeCell ref="J182:K182"/>
    <mergeCell ref="J183:K183"/>
    <mergeCell ref="J184:K184"/>
    <mergeCell ref="J185:K1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7" sqref="F7"/>
    </sheetView>
  </sheetViews>
  <sheetFormatPr defaultColWidth="9.00390625" defaultRowHeight="15.75"/>
  <cols>
    <col min="1" max="1" width="13.25390625" style="0" customWidth="1"/>
  </cols>
  <sheetData>
    <row r="1" ht="15.75">
      <c r="A1" t="s">
        <v>592</v>
      </c>
    </row>
    <row r="3" spans="1:6" ht="15.75">
      <c r="A3" s="123"/>
      <c r="B3" s="123" t="s">
        <v>593</v>
      </c>
      <c r="C3" s="123" t="s">
        <v>594</v>
      </c>
      <c r="D3" s="123" t="s">
        <v>595</v>
      </c>
      <c r="E3" s="123" t="s">
        <v>596</v>
      </c>
      <c r="F3" s="123" t="s">
        <v>597</v>
      </c>
    </row>
    <row r="4" spans="1:6" ht="27.75" customHeight="1">
      <c r="A4" s="122" t="s">
        <v>588</v>
      </c>
      <c r="B4" s="121">
        <v>0</v>
      </c>
      <c r="C4" s="121">
        <v>1</v>
      </c>
      <c r="D4" s="121">
        <v>0</v>
      </c>
      <c r="E4" s="121">
        <v>11</v>
      </c>
      <c r="F4" s="121">
        <f>SUM(B4:E4)</f>
        <v>12</v>
      </c>
    </row>
    <row r="5" spans="1:6" ht="27.75" customHeight="1">
      <c r="A5" s="122" t="s">
        <v>589</v>
      </c>
      <c r="B5" s="121">
        <v>7</v>
      </c>
      <c r="C5" s="121">
        <v>12</v>
      </c>
      <c r="D5" s="121">
        <v>9</v>
      </c>
      <c r="E5" s="121">
        <v>8</v>
      </c>
      <c r="F5" s="121">
        <f>SUM(B5:E5)</f>
        <v>36</v>
      </c>
    </row>
    <row r="6" spans="1:6" ht="27.75" customHeight="1">
      <c r="A6" s="122" t="s">
        <v>111</v>
      </c>
      <c r="B6" s="121">
        <v>10</v>
      </c>
      <c r="C6" s="121">
        <v>11</v>
      </c>
      <c r="D6" s="121">
        <v>24</v>
      </c>
      <c r="E6" s="121">
        <v>9</v>
      </c>
      <c r="F6" s="121">
        <f>SUM(B6:E6)</f>
        <v>54</v>
      </c>
    </row>
    <row r="7" spans="1:6" ht="27.75" customHeight="1">
      <c r="A7" s="122" t="s">
        <v>590</v>
      </c>
      <c r="B7" s="121">
        <v>37</v>
      </c>
      <c r="C7" s="121">
        <v>10</v>
      </c>
      <c r="D7" s="121">
        <v>8</v>
      </c>
      <c r="E7" s="121">
        <v>10</v>
      </c>
      <c r="F7" s="121">
        <f>SUM(B7:E7)</f>
        <v>65</v>
      </c>
    </row>
    <row r="8" spans="1:6" ht="27.75" customHeight="1">
      <c r="A8" s="120"/>
      <c r="B8" s="198">
        <f>SUM(B4:B7)</f>
        <v>54</v>
      </c>
      <c r="C8" s="198">
        <f>SUM(C4:C7)</f>
        <v>34</v>
      </c>
      <c r="D8" s="198">
        <f>SUM(D4:D7)</f>
        <v>41</v>
      </c>
      <c r="E8" s="198">
        <f>SUM(E4:E7)</f>
        <v>38</v>
      </c>
      <c r="F8" s="198">
        <f>SUM(F4:F7)</f>
        <v>167</v>
      </c>
    </row>
    <row r="9" spans="1:6" ht="27.75" customHeight="1">
      <c r="A9" s="120"/>
      <c r="B9" s="121"/>
      <c r="C9" s="121"/>
      <c r="D9" s="121"/>
      <c r="E9" s="121"/>
      <c r="F9" s="121">
        <f>SUM(B8:E8)</f>
        <v>167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2020-11-23T01:37:12Z</cp:lastPrinted>
  <dcterms:created xsi:type="dcterms:W3CDTF">2019-11-18T02:16:48Z</dcterms:created>
  <dcterms:modified xsi:type="dcterms:W3CDTF">2021-04-07T10:25:04Z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